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Vote" sheetId="1" r:id="rId1"/>
  </sheets>
  <definedNames>
    <definedName name="clearCoop">'Vote'!$D$9:$H$12</definedName>
    <definedName name="clearCoopVote">'Vote'!$F$9:$H$12</definedName>
    <definedName name="clearIndGen">'Vote'!$D$33:$H$39</definedName>
    <definedName name="clearIndGenVote">'Vote'!$F$33:$H$39</definedName>
    <definedName name="clearIndREP">'Vote'!$D$49:$H$54</definedName>
    <definedName name="clearIndREPVote">'Vote'!$F$49:$H$54</definedName>
    <definedName name="clearIOU">'Vote'!$D$25:$H$29</definedName>
    <definedName name="clearIOUVote">'Vote'!$F$25:$H$29</definedName>
    <definedName name="clearMarketers">'Vote'!$D$58:$H$62</definedName>
    <definedName name="clearMarketersVote">'Vote'!$F$58:$H$62</definedName>
    <definedName name="clearMuni">'Vote'!$D$16:$H$21</definedName>
    <definedName name="clearMuniVote">'Vote'!$F$16:$H$21</definedName>
    <definedName name="clearResidential">'Vote'!$D$43:$H$45</definedName>
    <definedName name="clearResidentialVote">'Vote'!$F$43:$H$45</definedName>
    <definedName name="Coop">'Vote'!$F$8:$H$13</definedName>
    <definedName name="countCoop">'Vote'!$E$13</definedName>
    <definedName name="countCoopAbstain">'Vote'!$H$13</definedName>
    <definedName name="countIndGen">'Vote'!$E$40</definedName>
    <definedName name="countIndGenAbstain">'Vote'!$H$40</definedName>
    <definedName name="countIndREP">'Vote'!$E$55</definedName>
    <definedName name="countIndREPAbstain">'Vote'!$H$55</definedName>
    <definedName name="countIOU">'Vote'!$E$30</definedName>
    <definedName name="countIOUAbstain">'Vote'!$H$30</definedName>
    <definedName name="countMarketers">'Vote'!$E$63</definedName>
    <definedName name="countMarketersAbstain">'Vote'!$H$63</definedName>
    <definedName name="countMuni">'Vote'!$E$22</definedName>
    <definedName name="countMuniAbstain">'Vote'!$H$22</definedName>
    <definedName name="countRes">'Vote'!$E$46</definedName>
    <definedName name="countResAbstain">'Vote'!$H$46</definedName>
    <definedName name="IndGen">'Vote'!$F$32:$H$40</definedName>
    <definedName name="IndREP">'Vote'!$F$48:$H$55</definedName>
    <definedName name="IOU">'Vote'!$F$24:$H$30</definedName>
    <definedName name="Marketers">'Vote'!$F$57:$H$63</definedName>
    <definedName name="muni">'Vote'!$F$15:$H$22</definedName>
    <definedName name="_xlnm.Print_Area" localSheetId="0">'Vote'!$A$1:$I$72</definedName>
    <definedName name="Residential">'Vote'!$F$42:$H$46</definedName>
  </definedNames>
  <calcPr fullCalcOnLoad="1"/>
</workbook>
</file>

<file path=xl/sharedStrings.xml><?xml version="1.0" encoding="utf-8"?>
<sst xmlns="http://schemas.openxmlformats.org/spreadsheetml/2006/main" count="91" uniqueCount="69">
  <si>
    <t>Investor Owned Utilities</t>
  </si>
  <si>
    <t>Present</t>
  </si>
  <si>
    <t>Consumers</t>
  </si>
  <si>
    <t>Representative</t>
  </si>
  <si>
    <t>Sector / Entity</t>
  </si>
  <si>
    <t>TALLY TOTAL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</si>
  <si>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</si>
  <si>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</si>
  <si>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</si>
  <si>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</si>
  <si>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</si>
  <si>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</si>
  <si>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</si>
  <si>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</si>
  <si>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</si>
  <si>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</si>
  <si>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</si>
  <si>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</si>
  <si>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</si>
  <si>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</si>
  <si>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</si>
  <si>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</si>
  <si>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</si>
  <si>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</si>
  <si>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</si>
  <si>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</si>
  <si>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</si>
  <si>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Austin Energy</t>
  </si>
  <si>
    <t>CPS</t>
  </si>
  <si>
    <t>LCRA</t>
  </si>
  <si>
    <t>OPUC</t>
  </si>
  <si>
    <t>Reliant Resources</t>
  </si>
  <si>
    <t>Brazos</t>
  </si>
  <si>
    <t>Tractebel</t>
  </si>
  <si>
    <t>Eddie Johnson</t>
  </si>
  <si>
    <t>Sandra Eubank</t>
  </si>
  <si>
    <t>Leonard Stanfield</t>
  </si>
  <si>
    <t>BJ Flowers</t>
  </si>
  <si>
    <t>CenterPoint Energy</t>
  </si>
  <si>
    <t>DeAnn Walker</t>
  </si>
  <si>
    <t>AES Corp</t>
  </si>
  <si>
    <t>Bill Brod</t>
  </si>
  <si>
    <t>Amie Jackson</t>
  </si>
  <si>
    <t>Occidental</t>
  </si>
  <si>
    <t>Alice Jackson</t>
  </si>
  <si>
    <t>GEXA Corp.</t>
  </si>
  <si>
    <t>Kelly Jennings</t>
  </si>
  <si>
    <t>Ryan Thomason</t>
  </si>
  <si>
    <t>Direct Energy</t>
  </si>
  <si>
    <t>Alon Erlichman</t>
  </si>
  <si>
    <t>BP Energy</t>
  </si>
  <si>
    <t>Ann Boren</t>
  </si>
  <si>
    <t>Ken Riordon</t>
  </si>
  <si>
    <t>Kenan Ogelman</t>
  </si>
  <si>
    <t>BTU</t>
  </si>
  <si>
    <t>Lee Starr</t>
  </si>
  <si>
    <t>TXU Corporation</t>
  </si>
  <si>
    <t>AEP</t>
  </si>
  <si>
    <t>Gilbert Hughes</t>
  </si>
  <si>
    <t>Cirro Energy</t>
  </si>
  <si>
    <t>Shannon Bowling</t>
  </si>
  <si>
    <t>Accent Energy</t>
  </si>
  <si>
    <t>Kim Bucher</t>
  </si>
  <si>
    <t>Entergy</t>
  </si>
  <si>
    <t>John Taylor</t>
  </si>
  <si>
    <t>First Choice Power</t>
  </si>
  <si>
    <t>Michelle Trenary</t>
  </si>
  <si>
    <t>Judy Briscoe</t>
  </si>
  <si>
    <r>
      <t xml:space="preserve">Issue: COPS will continue the review of the dispute and ADR process and follow up with necessary protocol revisions to improve the process.  - </t>
    </r>
    <r>
      <rPr>
        <b/>
        <sz val="10"/>
        <color indexed="10"/>
        <rFont val="Arial"/>
        <family val="2"/>
      </rPr>
      <t>MOTION PASSES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</si>
</sst>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Continuous"/>
      <protection/>
    </xf>
    <xf numFmtId="0" fontId="0" fillId="3" borderId="0" xfId="0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167" fontId="5" fillId="4" borderId="6" xfId="19" applyNumberFormat="1" applyFont="1" applyFill="1" applyBorder="1" applyAlignment="1" applyProtection="1">
      <alignment horizontal="center" vertical="center"/>
      <protection/>
    </xf>
    <xf numFmtId="167" fontId="5" fillId="4" borderId="7" xfId="19" applyNumberFormat="1" applyFont="1" applyFill="1" applyBorder="1" applyAlignment="1" applyProtection="1">
      <alignment horizontal="center" vertical="center"/>
      <protection/>
    </xf>
    <xf numFmtId="167" fontId="0" fillId="3" borderId="0" xfId="0" applyNumberFormat="1" applyFill="1" applyAlignment="1" applyProtection="1">
      <alignment horizontal="center"/>
      <protection/>
    </xf>
    <xf numFmtId="0" fontId="7" fillId="3" borderId="0" xfId="0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 horizontal="center"/>
      <protection/>
    </xf>
    <xf numFmtId="165" fontId="1" fillId="6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right"/>
      <protection/>
    </xf>
    <xf numFmtId="0" fontId="9" fillId="3" borderId="0" xfId="0" applyFont="1" applyFill="1" applyAlignment="1" applyProtection="1">
      <alignment horizontal="center"/>
      <protection/>
    </xf>
    <xf numFmtId="165" fontId="9" fillId="7" borderId="6" xfId="0" applyNumberFormat="1" applyFont="1" applyFill="1" applyBorder="1" applyAlignment="1" applyProtection="1">
      <alignment horizontal="center"/>
      <protection/>
    </xf>
    <xf numFmtId="165" fontId="9" fillId="7" borderId="7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2" fillId="5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165" fontId="9" fillId="3" borderId="0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9" fillId="4" borderId="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7" fontId="9" fillId="4" borderId="8" xfId="19" applyNumberFormat="1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1</xdr:row>
      <xdr:rowOff>552450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2096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2001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70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33.57421875" style="1" customWidth="1"/>
    <col min="4" max="4" width="22.7109375" style="1" customWidth="1"/>
    <col min="5" max="5" width="10.421875" style="2" customWidth="1"/>
    <col min="6" max="6" width="12.28125" style="2" customWidth="1"/>
    <col min="7" max="7" width="11.57421875" style="2" customWidth="1"/>
    <col min="8" max="8" width="10.8515625" style="3" customWidth="1"/>
    <col min="9" max="9" width="4.421875" style="1" customWidth="1"/>
    <col min="10" max="11" width="9.140625" style="1" hidden="1" customWidth="1"/>
    <col min="12" max="12" width="0" style="1" hidden="1" customWidth="1"/>
    <col min="13" max="16384" width="9.140625" style="1" customWidth="1"/>
  </cols>
  <sheetData>
    <row r="1" ht="24" customHeight="1"/>
    <row r="2" spans="1:12" ht="47.25" customHeight="1">
      <c r="A2" s="4"/>
      <c r="B2" s="49" t="s">
        <v>68</v>
      </c>
      <c r="C2" s="50"/>
      <c r="D2" s="5"/>
      <c r="E2" s="6"/>
      <c r="F2" s="7" t="s">
        <v>5</v>
      </c>
      <c r="G2" s="8"/>
      <c r="H2" s="9"/>
      <c r="J2" s="10" t="s">
        <v>6</v>
      </c>
      <c r="K2" s="11" t="s">
        <v>16</v>
      </c>
      <c r="L2" s="12"/>
    </row>
    <row r="3" spans="2:11" ht="21.75" customHeight="1">
      <c r="B3" s="13" t="s">
        <v>10</v>
      </c>
      <c r="C3" s="14">
        <v>38433</v>
      </c>
      <c r="D3" s="15"/>
      <c r="E3" s="6"/>
      <c r="F3" s="16"/>
      <c r="G3" s="16"/>
      <c r="H3" s="17"/>
      <c r="J3" s="18"/>
      <c r="K3" s="19"/>
    </row>
    <row r="4" spans="2:8" ht="29.25" customHeight="1">
      <c r="B4" s="13" t="s">
        <v>11</v>
      </c>
      <c r="C4" s="20" t="s">
        <v>51</v>
      </c>
      <c r="D4" s="15"/>
      <c r="E4" s="8"/>
      <c r="F4" s="21">
        <f>IF(F69&gt;0,F69," - ")</f>
        <v>1</v>
      </c>
      <c r="G4" s="22" t="str">
        <f>IF(G69&gt;0,G69," - ")</f>
        <v> - </v>
      </c>
      <c r="H4" s="9"/>
    </row>
    <row r="5" spans="2:8" ht="15.75" customHeight="1">
      <c r="B5" s="15"/>
      <c r="C5" s="15"/>
      <c r="D5" s="15"/>
      <c r="E5" s="6"/>
      <c r="F5" s="23"/>
      <c r="G5" s="23"/>
      <c r="H5" s="24"/>
    </row>
    <row r="6" spans="2:8" ht="15.75">
      <c r="B6" s="25" t="s">
        <v>4</v>
      </c>
      <c r="C6" s="25"/>
      <c r="D6" s="26" t="s">
        <v>3</v>
      </c>
      <c r="E6" s="26" t="s">
        <v>1</v>
      </c>
      <c r="F6" s="26" t="s">
        <v>24</v>
      </c>
      <c r="G6" s="26" t="s">
        <v>25</v>
      </c>
      <c r="H6" s="26" t="s">
        <v>7</v>
      </c>
    </row>
    <row r="7" spans="2:8" ht="9" customHeight="1">
      <c r="B7" s="20"/>
      <c r="C7" s="20"/>
      <c r="D7" s="20"/>
      <c r="E7" s="27"/>
      <c r="F7" s="26"/>
      <c r="G7" s="27"/>
      <c r="H7" s="9"/>
    </row>
    <row r="8" spans="2:8" ht="15.75">
      <c r="B8" s="25" t="s">
        <v>20</v>
      </c>
      <c r="C8" s="25"/>
      <c r="D8" s="28"/>
      <c r="E8" s="9"/>
      <c r="F8" s="29"/>
      <c r="G8" s="29"/>
      <c r="H8" s="9"/>
    </row>
    <row r="9" spans="2:8" ht="15">
      <c r="B9" s="30" t="s">
        <v>29</v>
      </c>
      <c r="C9" s="30"/>
      <c r="D9" s="31" t="s">
        <v>52</v>
      </c>
      <c r="E9" s="32" t="s">
        <v>6</v>
      </c>
      <c r="F9" s="33">
        <v>1</v>
      </c>
      <c r="G9" s="33"/>
      <c r="H9" s="9"/>
    </row>
    <row r="10" spans="2:8" ht="15">
      <c r="B10" s="30" t="s">
        <v>32</v>
      </c>
      <c r="C10" s="30"/>
      <c r="D10" s="31" t="s">
        <v>34</v>
      </c>
      <c r="E10" s="32"/>
      <c r="F10" s="33"/>
      <c r="G10" s="33"/>
      <c r="H10" s="9"/>
    </row>
    <row r="11" spans="2:8" ht="15">
      <c r="B11" s="30"/>
      <c r="C11" s="30"/>
      <c r="D11" s="31"/>
      <c r="E11" s="32"/>
      <c r="F11" s="33"/>
      <c r="G11" s="33"/>
      <c r="H11" s="9"/>
    </row>
    <row r="12" spans="2:8" ht="6.75" customHeight="1">
      <c r="B12" s="20"/>
      <c r="C12" s="20"/>
      <c r="D12" s="28"/>
      <c r="E12" s="9"/>
      <c r="F12" s="29"/>
      <c r="G12" s="29"/>
      <c r="H12" s="9"/>
    </row>
    <row r="13" spans="2:8" ht="15.75">
      <c r="B13" s="20"/>
      <c r="C13" s="20"/>
      <c r="D13" s="34" t="s">
        <v>14</v>
      </c>
      <c r="E13" s="35">
        <f>COUNTA(E8:E12)</f>
        <v>1</v>
      </c>
      <c r="F13" s="36">
        <f>SUM(F8:F12)</f>
        <v>1</v>
      </c>
      <c r="G13" s="37">
        <f>SUM(G8:G12)</f>
        <v>0</v>
      </c>
      <c r="H13" s="35">
        <f>COUNTA(H8:H12)</f>
        <v>0</v>
      </c>
    </row>
    <row r="14" spans="2:8" ht="9" customHeight="1">
      <c r="B14" s="20"/>
      <c r="C14" s="20"/>
      <c r="D14" s="28"/>
      <c r="E14" s="9"/>
      <c r="F14" s="29"/>
      <c r="G14" s="38"/>
      <c r="H14" s="9"/>
    </row>
    <row r="15" spans="2:8" ht="15.75">
      <c r="B15" s="25" t="s">
        <v>21</v>
      </c>
      <c r="C15" s="25"/>
      <c r="D15" s="28"/>
      <c r="E15" s="9"/>
      <c r="F15" s="29"/>
      <c r="G15" s="29"/>
      <c r="H15" s="9"/>
    </row>
    <row r="16" spans="2:8" ht="15">
      <c r="B16" s="30" t="s">
        <v>28</v>
      </c>
      <c r="C16" s="30"/>
      <c r="D16" s="31" t="s">
        <v>35</v>
      </c>
      <c r="E16" s="32" t="s">
        <v>6</v>
      </c>
      <c r="F16" s="33">
        <v>0.3333333333333333</v>
      </c>
      <c r="G16" s="33"/>
      <c r="H16" s="9"/>
    </row>
    <row r="17" spans="2:8" ht="15">
      <c r="B17" s="30" t="s">
        <v>27</v>
      </c>
      <c r="C17" s="30"/>
      <c r="D17" s="31" t="s">
        <v>36</v>
      </c>
      <c r="E17" s="32" t="s">
        <v>6</v>
      </c>
      <c r="F17" s="33">
        <v>0.3333333333333333</v>
      </c>
      <c r="G17" s="33"/>
      <c r="H17" s="9"/>
    </row>
    <row r="18" spans="2:8" ht="15">
      <c r="B18" s="30" t="s">
        <v>54</v>
      </c>
      <c r="C18" s="30"/>
      <c r="D18" s="31" t="s">
        <v>55</v>
      </c>
      <c r="E18" s="32" t="s">
        <v>6</v>
      </c>
      <c r="F18" s="33">
        <v>0.3333333333333333</v>
      </c>
      <c r="G18" s="33"/>
      <c r="H18" s="9"/>
    </row>
    <row r="19" spans="2:8" ht="15">
      <c r="B19" s="30"/>
      <c r="C19" s="30"/>
      <c r="D19" s="31"/>
      <c r="E19" s="32"/>
      <c r="F19" s="33"/>
      <c r="G19" s="33"/>
      <c r="H19" s="9"/>
    </row>
    <row r="20" spans="2:8" ht="15">
      <c r="B20" s="30"/>
      <c r="C20" s="30"/>
      <c r="D20" s="31"/>
      <c r="E20" s="32"/>
      <c r="F20" s="33"/>
      <c r="G20" s="33"/>
      <c r="H20" s="9"/>
    </row>
    <row r="21" spans="2:8" ht="7.5" customHeight="1">
      <c r="B21" s="20"/>
      <c r="C21" s="20"/>
      <c r="D21" s="28"/>
      <c r="E21" s="9"/>
      <c r="F21" s="29"/>
      <c r="G21" s="29"/>
      <c r="H21" s="9"/>
    </row>
    <row r="22" spans="2:8" ht="15.75">
      <c r="B22" s="20"/>
      <c r="C22" s="20"/>
      <c r="D22" s="34" t="s">
        <v>13</v>
      </c>
      <c r="E22" s="35">
        <f>COUNTA(E15:E21)</f>
        <v>3</v>
      </c>
      <c r="F22" s="36">
        <f>SUM(F15:F21)</f>
        <v>1</v>
      </c>
      <c r="G22" s="37">
        <f>SUM(G15:G21)</f>
        <v>0</v>
      </c>
      <c r="H22" s="35">
        <f>COUNTA(H15:H21)</f>
        <v>0</v>
      </c>
    </row>
    <row r="23" spans="2:8" ht="8.25" customHeight="1">
      <c r="B23" s="20"/>
      <c r="C23" s="20"/>
      <c r="D23" s="28"/>
      <c r="E23" s="9"/>
      <c r="F23" s="29"/>
      <c r="G23" s="38"/>
      <c r="H23" s="9"/>
    </row>
    <row r="24" spans="2:8" ht="15.75">
      <c r="B24" s="25" t="s">
        <v>0</v>
      </c>
      <c r="C24" s="25"/>
      <c r="D24" s="28"/>
      <c r="E24" s="9"/>
      <c r="F24" s="29"/>
      <c r="G24" s="29"/>
      <c r="H24" s="9"/>
    </row>
    <row r="25" spans="2:8" ht="15">
      <c r="B25" s="30" t="s">
        <v>56</v>
      </c>
      <c r="C25" s="30"/>
      <c r="D25" s="31" t="s">
        <v>37</v>
      </c>
      <c r="E25" s="32" t="s">
        <v>6</v>
      </c>
      <c r="F25" s="33">
        <v>0.25</v>
      </c>
      <c r="G25" s="33"/>
      <c r="H25" s="9"/>
    </row>
    <row r="26" spans="2:8" ht="15">
      <c r="B26" s="30" t="s">
        <v>38</v>
      </c>
      <c r="C26" s="30"/>
      <c r="D26" s="31" t="s">
        <v>39</v>
      </c>
      <c r="E26" s="32" t="s">
        <v>6</v>
      </c>
      <c r="F26" s="33">
        <v>0.25</v>
      </c>
      <c r="G26" s="33"/>
      <c r="H26" s="9"/>
    </row>
    <row r="27" spans="2:8" ht="15">
      <c r="B27" s="30" t="s">
        <v>57</v>
      </c>
      <c r="C27" s="30"/>
      <c r="D27" s="31" t="s">
        <v>58</v>
      </c>
      <c r="E27" s="32" t="s">
        <v>6</v>
      </c>
      <c r="F27" s="33">
        <v>0.25</v>
      </c>
      <c r="G27" s="33"/>
      <c r="H27" s="9"/>
    </row>
    <row r="28" spans="2:8" ht="15.75">
      <c r="B28" s="30" t="s">
        <v>65</v>
      </c>
      <c r="C28" s="39"/>
      <c r="D28" s="31" t="s">
        <v>66</v>
      </c>
      <c r="E28" s="40" t="s">
        <v>6</v>
      </c>
      <c r="F28" s="33">
        <v>0.25</v>
      </c>
      <c r="G28" s="33"/>
      <c r="H28" s="9"/>
    </row>
    <row r="29" spans="2:8" ht="6" customHeight="1">
      <c r="B29" s="20"/>
      <c r="C29" s="20"/>
      <c r="D29" s="28"/>
      <c r="E29" s="9"/>
      <c r="F29" s="29"/>
      <c r="G29" s="29"/>
      <c r="H29" s="9"/>
    </row>
    <row r="30" spans="2:8" ht="15.75">
      <c r="B30" s="20"/>
      <c r="C30" s="20"/>
      <c r="D30" s="34" t="s">
        <v>12</v>
      </c>
      <c r="E30" s="35">
        <f>COUNTA(E24:E29)</f>
        <v>4</v>
      </c>
      <c r="F30" s="36">
        <f>SUM(F24:F29)</f>
        <v>1</v>
      </c>
      <c r="G30" s="37">
        <f>SUM(G24:G29)</f>
        <v>0</v>
      </c>
      <c r="H30" s="35">
        <f>COUNTA(H24:H29)</f>
        <v>0</v>
      </c>
    </row>
    <row r="31" spans="2:8" ht="8.25" customHeight="1">
      <c r="B31" s="20"/>
      <c r="C31" s="20"/>
      <c r="D31" s="28"/>
      <c r="E31" s="9"/>
      <c r="F31" s="29"/>
      <c r="G31" s="38"/>
      <c r="H31" s="9"/>
    </row>
    <row r="32" spans="2:8" ht="15.75">
      <c r="B32" s="25" t="s">
        <v>22</v>
      </c>
      <c r="C32" s="25"/>
      <c r="D32" s="28"/>
      <c r="E32" s="9"/>
      <c r="F32" s="29"/>
      <c r="G32" s="29"/>
      <c r="H32" s="9"/>
    </row>
    <row r="33" spans="2:8" ht="15">
      <c r="B33" s="30" t="s">
        <v>40</v>
      </c>
      <c r="C33" s="30"/>
      <c r="D33" s="31" t="s">
        <v>41</v>
      </c>
      <c r="E33" s="32"/>
      <c r="F33" s="33"/>
      <c r="G33" s="33"/>
      <c r="H33" s="9"/>
    </row>
    <row r="34" spans="2:8" ht="15">
      <c r="B34" s="30" t="s">
        <v>33</v>
      </c>
      <c r="C34" s="30"/>
      <c r="D34" s="31" t="s">
        <v>42</v>
      </c>
      <c r="E34" s="32" t="s">
        <v>6</v>
      </c>
      <c r="F34" s="33">
        <v>1</v>
      </c>
      <c r="G34" s="33"/>
      <c r="H34" s="9"/>
    </row>
    <row r="35" spans="2:8" ht="15">
      <c r="B35" s="30"/>
      <c r="C35" s="30"/>
      <c r="D35" s="31"/>
      <c r="E35" s="32"/>
      <c r="F35" s="33"/>
      <c r="G35" s="33"/>
      <c r="H35" s="9"/>
    </row>
    <row r="36" spans="2:8" ht="15">
      <c r="B36" s="30"/>
      <c r="C36" s="30"/>
      <c r="D36" s="31"/>
      <c r="E36" s="32"/>
      <c r="F36" s="33"/>
      <c r="G36" s="33"/>
      <c r="H36" s="9"/>
    </row>
    <row r="37" spans="2:8" ht="15">
      <c r="B37" s="30"/>
      <c r="C37" s="30"/>
      <c r="D37" s="31"/>
      <c r="E37" s="40"/>
      <c r="F37" s="33"/>
      <c r="G37" s="33"/>
      <c r="H37" s="9"/>
    </row>
    <row r="38" spans="2:8" ht="15.75">
      <c r="B38" s="30"/>
      <c r="C38" s="39"/>
      <c r="D38" s="31"/>
      <c r="E38" s="40"/>
      <c r="F38" s="33"/>
      <c r="G38" s="33"/>
      <c r="H38" s="9"/>
    </row>
    <row r="39" spans="2:8" ht="8.25" customHeight="1">
      <c r="B39" s="20"/>
      <c r="C39" s="20"/>
      <c r="D39" s="28"/>
      <c r="E39" s="9"/>
      <c r="F39" s="29"/>
      <c r="G39" s="29"/>
      <c r="H39" s="9"/>
    </row>
    <row r="40" spans="2:8" ht="15.75">
      <c r="B40" s="20"/>
      <c r="C40" s="20"/>
      <c r="D40" s="34" t="s">
        <v>19</v>
      </c>
      <c r="E40" s="35">
        <f>COUNTA(E32:E39)</f>
        <v>1</v>
      </c>
      <c r="F40" s="36">
        <f>SUM(F32:F39)</f>
        <v>1</v>
      </c>
      <c r="G40" s="37">
        <f>SUM(G32:G39)</f>
        <v>0</v>
      </c>
      <c r="H40" s="35">
        <f>COUNTA(H32:H39)</f>
        <v>0</v>
      </c>
    </row>
    <row r="41" spans="2:8" ht="7.5" customHeight="1">
      <c r="B41" s="20"/>
      <c r="C41" s="20"/>
      <c r="D41" s="28"/>
      <c r="E41" s="27"/>
      <c r="F41" s="29"/>
      <c r="G41" s="38"/>
      <c r="H41" s="9"/>
    </row>
    <row r="42" spans="2:8" ht="13.5" customHeight="1">
      <c r="B42" s="25" t="s">
        <v>2</v>
      </c>
      <c r="C42" s="25"/>
      <c r="D42" s="28"/>
      <c r="E42" s="9"/>
      <c r="F42" s="29"/>
      <c r="G42" s="29"/>
      <c r="H42" s="9"/>
    </row>
    <row r="43" spans="2:8" ht="15.75">
      <c r="B43" s="30" t="s">
        <v>43</v>
      </c>
      <c r="C43" s="39"/>
      <c r="D43" s="31" t="s">
        <v>44</v>
      </c>
      <c r="E43" s="40" t="s">
        <v>6</v>
      </c>
      <c r="F43" s="33">
        <v>0.5</v>
      </c>
      <c r="G43" s="33"/>
      <c r="H43" s="9"/>
    </row>
    <row r="44" spans="2:8" ht="15.75">
      <c r="B44" s="30" t="s">
        <v>30</v>
      </c>
      <c r="C44" s="39"/>
      <c r="D44" s="31" t="s">
        <v>53</v>
      </c>
      <c r="E44" s="40" t="s">
        <v>6</v>
      </c>
      <c r="F44" s="33">
        <v>0.5</v>
      </c>
      <c r="G44" s="33"/>
      <c r="H44" s="9"/>
    </row>
    <row r="45" spans="2:8" ht="6.75" customHeight="1">
      <c r="B45" s="20"/>
      <c r="C45" s="25"/>
      <c r="D45" s="28"/>
      <c r="E45" s="9"/>
      <c r="F45" s="29"/>
      <c r="G45" s="29"/>
      <c r="H45" s="9"/>
    </row>
    <row r="46" spans="2:8" ht="15.75">
      <c r="B46" s="15"/>
      <c r="C46" s="20"/>
      <c r="D46" s="41" t="s">
        <v>26</v>
      </c>
      <c r="E46" s="35">
        <f>COUNTA(E42:E45)</f>
        <v>2</v>
      </c>
      <c r="F46" s="36">
        <f>SUM(F42:F45)</f>
        <v>1</v>
      </c>
      <c r="G46" s="37">
        <f>SUM(G42:G45)</f>
        <v>0</v>
      </c>
      <c r="H46" s="35">
        <f>COUNTA(H42:H45)</f>
        <v>0</v>
      </c>
    </row>
    <row r="47" spans="2:8" ht="8.25" customHeight="1">
      <c r="B47" s="15"/>
      <c r="C47" s="20"/>
      <c r="D47" s="41"/>
      <c r="E47" s="35"/>
      <c r="F47" s="42"/>
      <c r="G47" s="42"/>
      <c r="H47" s="35"/>
    </row>
    <row r="48" spans="2:8" ht="15.75">
      <c r="B48" s="25" t="s">
        <v>17</v>
      </c>
      <c r="C48" s="20"/>
      <c r="D48" s="28"/>
      <c r="E48" s="9"/>
      <c r="F48" s="29"/>
      <c r="G48" s="29"/>
      <c r="H48" s="9"/>
    </row>
    <row r="49" spans="2:8" ht="15">
      <c r="B49" s="30" t="s">
        <v>45</v>
      </c>
      <c r="C49" s="30"/>
      <c r="D49" s="31" t="s">
        <v>46</v>
      </c>
      <c r="E49" s="40"/>
      <c r="F49" s="33"/>
      <c r="G49" s="33"/>
      <c r="H49" s="9"/>
    </row>
    <row r="50" spans="2:8" ht="15">
      <c r="B50" s="30" t="s">
        <v>48</v>
      </c>
      <c r="C50" s="30"/>
      <c r="D50" s="31" t="s">
        <v>47</v>
      </c>
      <c r="E50" s="40" t="s">
        <v>6</v>
      </c>
      <c r="F50" s="33"/>
      <c r="G50" s="33"/>
      <c r="H50" s="9" t="s">
        <v>16</v>
      </c>
    </row>
    <row r="51" spans="2:8" ht="15">
      <c r="B51" s="30" t="s">
        <v>61</v>
      </c>
      <c r="C51" s="30"/>
      <c r="D51" s="31" t="s">
        <v>62</v>
      </c>
      <c r="E51" s="40" t="s">
        <v>6</v>
      </c>
      <c r="F51" s="33"/>
      <c r="G51" s="33"/>
      <c r="H51" s="9" t="s">
        <v>16</v>
      </c>
    </row>
    <row r="52" spans="2:8" ht="15">
      <c r="B52" s="30" t="s">
        <v>63</v>
      </c>
      <c r="C52" s="30"/>
      <c r="D52" s="31" t="s">
        <v>64</v>
      </c>
      <c r="E52" s="40" t="s">
        <v>6</v>
      </c>
      <c r="F52" s="33">
        <v>1</v>
      </c>
      <c r="G52" s="33"/>
      <c r="H52" s="9"/>
    </row>
    <row r="53" spans="2:8" ht="15">
      <c r="B53" s="30" t="s">
        <v>59</v>
      </c>
      <c r="C53" s="30"/>
      <c r="D53" s="31" t="s">
        <v>60</v>
      </c>
      <c r="E53" s="40" t="s">
        <v>6</v>
      </c>
      <c r="F53" s="33"/>
      <c r="G53" s="33"/>
      <c r="H53" s="9" t="s">
        <v>16</v>
      </c>
    </row>
    <row r="54" spans="2:8" ht="7.5" customHeight="1">
      <c r="B54" s="20"/>
      <c r="C54" s="20"/>
      <c r="D54" s="28"/>
      <c r="E54" s="9"/>
      <c r="F54" s="29"/>
      <c r="G54" s="29"/>
      <c r="H54" s="9"/>
    </row>
    <row r="55" spans="2:8" ht="15.75">
      <c r="B55" s="20"/>
      <c r="C55" s="20"/>
      <c r="D55" s="41" t="s">
        <v>18</v>
      </c>
      <c r="E55" s="35">
        <f>COUNTA(E48:E54)</f>
        <v>4</v>
      </c>
      <c r="F55" s="36">
        <f>SUM(F48:F54)</f>
        <v>1</v>
      </c>
      <c r="G55" s="37">
        <f>SUM(G48:G54)</f>
        <v>0</v>
      </c>
      <c r="H55" s="35">
        <f>COUNTA(H48:H54)</f>
        <v>3</v>
      </c>
    </row>
    <row r="56" spans="2:8" ht="6.75" customHeight="1">
      <c r="B56" s="20"/>
      <c r="C56" s="20"/>
      <c r="D56" s="28"/>
      <c r="E56" s="27"/>
      <c r="F56" s="29"/>
      <c r="G56" s="29"/>
      <c r="H56" s="9"/>
    </row>
    <row r="57" spans="2:8" ht="15.75">
      <c r="B57" s="25" t="s">
        <v>23</v>
      </c>
      <c r="C57" s="25"/>
      <c r="D57" s="28"/>
      <c r="E57" s="9"/>
      <c r="F57" s="29"/>
      <c r="G57" s="29"/>
      <c r="H57" s="9"/>
    </row>
    <row r="58" spans="2:8" ht="15">
      <c r="B58" s="30" t="s">
        <v>31</v>
      </c>
      <c r="C58" s="30"/>
      <c r="D58" s="31" t="s">
        <v>49</v>
      </c>
      <c r="E58" s="40" t="s">
        <v>6</v>
      </c>
      <c r="F58" s="33"/>
      <c r="G58" s="33"/>
      <c r="H58" s="9" t="s">
        <v>16</v>
      </c>
    </row>
    <row r="59" spans="2:8" ht="15">
      <c r="B59" s="30" t="s">
        <v>50</v>
      </c>
      <c r="C59" s="30"/>
      <c r="D59" s="31" t="s">
        <v>67</v>
      </c>
      <c r="E59" s="40" t="s">
        <v>6</v>
      </c>
      <c r="F59" s="33">
        <v>1</v>
      </c>
      <c r="G59" s="33"/>
      <c r="H59" s="9"/>
    </row>
    <row r="60" spans="2:8" ht="15">
      <c r="B60" s="30"/>
      <c r="C60" s="30"/>
      <c r="D60" s="31"/>
      <c r="E60" s="40"/>
      <c r="F60" s="33"/>
      <c r="G60" s="33"/>
      <c r="H60" s="9"/>
    </row>
    <row r="61" spans="2:8" ht="15">
      <c r="B61" s="30"/>
      <c r="C61" s="30"/>
      <c r="D61" s="31"/>
      <c r="E61" s="40"/>
      <c r="F61" s="33"/>
      <c r="G61" s="33"/>
      <c r="H61" s="9"/>
    </row>
    <row r="62" spans="2:8" ht="7.5" customHeight="1">
      <c r="B62" s="20"/>
      <c r="C62" s="20"/>
      <c r="D62" s="28"/>
      <c r="E62" s="9"/>
      <c r="F62" s="29"/>
      <c r="G62" s="29"/>
      <c r="H62" s="9"/>
    </row>
    <row r="63" spans="2:8" ht="15.75">
      <c r="B63" s="20"/>
      <c r="C63" s="20"/>
      <c r="D63" s="34" t="s">
        <v>15</v>
      </c>
      <c r="E63" s="35">
        <f>COUNTA(E57:E62)</f>
        <v>2</v>
      </c>
      <c r="F63" s="36">
        <f>SUM(F57:F61)</f>
        <v>1</v>
      </c>
      <c r="G63" s="37">
        <f>SUM(G57:G62)</f>
        <v>0</v>
      </c>
      <c r="H63" s="35">
        <f>COUNTA(H57:H62)</f>
        <v>1</v>
      </c>
    </row>
    <row r="64" spans="2:8" ht="6.75" customHeight="1">
      <c r="B64" s="20"/>
      <c r="C64" s="20"/>
      <c r="D64" s="34"/>
      <c r="E64" s="35"/>
      <c r="F64" s="42"/>
      <c r="G64" s="42"/>
      <c r="H64" s="35"/>
    </row>
    <row r="65" spans="2:8" ht="15.75">
      <c r="B65" s="25" t="s">
        <v>9</v>
      </c>
      <c r="C65" s="20"/>
      <c r="D65" s="43"/>
      <c r="E65" s="27"/>
      <c r="F65" s="44"/>
      <c r="G65" s="38"/>
      <c r="H65" s="9"/>
    </row>
    <row r="66" spans="2:8" ht="15.75">
      <c r="B66" s="28"/>
      <c r="C66" s="20"/>
      <c r="D66" s="28"/>
      <c r="E66" s="6"/>
      <c r="F66" s="29"/>
      <c r="G66" s="29"/>
      <c r="H66" s="45" t="s">
        <v>8</v>
      </c>
    </row>
    <row r="67" spans="2:8" ht="16.5" thickBot="1">
      <c r="B67" s="28"/>
      <c r="C67" s="25"/>
      <c r="D67" s="25"/>
      <c r="E67" s="6"/>
      <c r="F67" s="46">
        <f>F13+F22+F30+F40+F46+F55+F63</f>
        <v>7</v>
      </c>
      <c r="G67" s="46">
        <f>G13+G22+G30+G40+G46+G55+G63</f>
        <v>0</v>
      </c>
      <c r="H67" s="46">
        <f>F67+G67</f>
        <v>7</v>
      </c>
    </row>
    <row r="68" spans="2:8" ht="9.75" customHeight="1" thickTop="1">
      <c r="B68" s="15"/>
      <c r="C68" s="28"/>
      <c r="D68" s="28"/>
      <c r="E68" s="27"/>
      <c r="F68" s="27"/>
      <c r="G68" s="27"/>
      <c r="H68" s="9"/>
    </row>
    <row r="69" spans="2:8" ht="16.5" thickBot="1">
      <c r="B69" s="47"/>
      <c r="C69" s="28"/>
      <c r="D69" s="28"/>
      <c r="E69" s="34" t="s">
        <v>5</v>
      </c>
      <c r="F69" s="48">
        <f>IF(H67&lt;=0,"",F67/H67)</f>
        <v>1</v>
      </c>
      <c r="G69" s="48">
        <f>IF(H67&lt;=0,"",G67/H67)</f>
        <v>0</v>
      </c>
      <c r="H69" s="26"/>
    </row>
    <row r="70" spans="2:8" ht="15.75" thickTop="1">
      <c r="B70" s="47"/>
      <c r="C70" s="15"/>
      <c r="D70" s="15"/>
      <c r="E70" s="6"/>
      <c r="F70" s="6"/>
      <c r="G70" s="6"/>
      <c r="H70" s="9"/>
    </row>
  </sheetData>
  <sheetProtection password="C424" sheet="1" objects="1" scenarios="1"/>
  <mergeCells count="1">
    <mergeCell ref="B2:C2"/>
  </mergeCells>
  <dataValidations count="3">
    <dataValidation type="list" allowBlank="1" showInputMessage="1" showErrorMessage="1" sqref="E58:E61 E25:E28 E43:E44 E33:E38 E9:E11 E16:E20 E49:E53">
      <formula1>$J$2:$J$3</formula1>
    </dataValidation>
    <dataValidation type="list" allowBlank="1" showInputMessage="1" showErrorMessage="1" sqref="H58:H61 H33:H38 H25:H28 H43:H44 H9:H11 H16:H20 H49:H53">
      <formula1>$K$2:$K$3</formula1>
    </dataValidation>
    <dataValidation type="list" allowBlank="1" showInputMessage="1" showErrorMessage="1" sqref="E62:H62 E57:H57 E54:H54 E32:H32 E29:H29 E24:H24 E21:H21 E42:H42 E39:H39 E8:H8 E15:H15 E12:H12 E45:H45 E48:H48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2005-03-23T21:31:03Z</dcterms:modified>
  <cp:category/>
  <cp:version/>
  <cp:contentType/>
  <cp:contentStatus/>
</cp:coreProperties>
</file>