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<sst xmlns="http://schemas.openxmlformats.org/spreadsheetml/2006/main" count="169" uniqueCount="128">
  <si>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</si>
  <si>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</si>
  <si>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</si>
  <si>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</si>
  <si>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</si>
  <si>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</si>
  <si>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</si>
  <si>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</si>
  <si>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</si>
  <si>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</si>
  <si>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</si>
  <si>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</si>
  <si>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</si>
  <si>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</si>
  <si>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</si>
  <si>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</si>
  <si>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</si>
  <si>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</si>
  <si>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</si>
  <si>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</si>
  <si>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</si>
  <si>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</si>
  <si>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</si>
  <si>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</si>
  <si>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</si>
  <si>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</si>
  <si>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</si>
  <si>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</si>
  <si>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</si>
  <si>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</si>
  <si>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</si>
  <si>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</si>
  <si>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</si>
  <si>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</si>
  <si>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</si>
  <si>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</si>
  <si>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</si>
  <si>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</si>
  <si>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</si>
  <si>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</si>
  <si>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</si>
  <si>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</si>
  <si>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</si>
  <si>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</si>
  <si>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</si>
  <si>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</si>
  <si>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</si>
  <si>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</si>
  <si>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</si>
  <si>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</si>
  <si>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</si>
  <si>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</si>
  <si>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</si>
  <si>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</si>
  <si>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</si>
  <si>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</si>
  <si>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</si>
  <si>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</si>
  <si>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</si>
  <si>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</si>
  <si>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</si>
  <si>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</si>
  <si>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</si>
  <si>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</si>
  <si>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</si>
  <si>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</si>
  <si>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</si>
  <si>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</si>
  <si>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</si>
  <si>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</si>
  <si>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</si>
  <si>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</si>
  <si>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</si>
  <si>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</si>
  <si>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</si>
  <si>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</si>
  <si>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</si>
  <si>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</si>
  <si>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</si>
  <si>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</si>
  <si>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</si>
  <si>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</si>
  <si>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</si>
  <si>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</si>
  <si>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</si>
  <si>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</si>
  <si>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</si>
  <si>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</si>
  <si>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</si>
  <si>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</si>
  <si>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</si>
  <si>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</si>
  <si>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</si>
  <si>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</si>
  <si>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</si>
  <si>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</si>
  <si>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</si>
  <si>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</si>
  <si>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</si>
  <si>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</si>
  <si>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</si>
  <si>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</si>
  <si>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</si>
  <si>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</si>
  <si>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</si>
  <si>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</si>
  <si>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</si>
  <si>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</si>
  <si>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</si>
  <si>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</si>
  <si>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</si>
  <si>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</si>
  <si>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</si>
  <si>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</si>
  <si>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</si>
  <si>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</si>
  <si>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</si>
  <si>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</si>
  <si>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</si>
  <si>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PSEG Energy Resources &amp; Trade</t>
  </si>
  <si>
    <t>Marguerite Wagner</t>
  </si>
  <si>
    <t>Issue: Motion to recognize the following NPRRS as Needed for "Go-Live":
NPRR102, Implementation of PUC Subst. R. 25.505(f), Publication of Resource and Load Information 
NPRR124, Resource Node Updated Definitions
NPRR138, Credit Monitoring and Management Reports 
NPRR144, Five RUC Deployments Needed Before Requiring Verifiable Costs PRS</t>
  </si>
  <si>
    <t>Dan Bailey</t>
  </si>
  <si>
    <t>Kip Fox</t>
  </si>
  <si>
    <t>Amy Hunter</t>
  </si>
  <si>
    <t>Motion Carries</t>
  </si>
  <si>
    <t>2/3 of TPTF Votes = 4 Votes</t>
  </si>
  <si>
    <t>Date: 08/12/08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</si>
</sst>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5314950" y="22288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6005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619625" y="22288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C3" sqref="C3:D3"/>
    </sheetView>
  </sheetViews>
  <sheetFormatPr defaultColWidth="9.140625" defaultRowHeight="12.75"/>
  <cols>
    <col min="1" max="1" width="4.421875" style="7" customWidth="1"/>
    <col min="2" max="2" width="39.281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115.5" customHeight="1">
      <c r="A3" s="16"/>
      <c r="B3" s="59" t="s">
        <v>121</v>
      </c>
      <c r="C3" s="63"/>
      <c r="D3" s="63"/>
      <c r="E3" s="10"/>
      <c r="F3" s="5" t="s">
        <v>23</v>
      </c>
      <c r="G3" s="60" t="s">
        <v>125</v>
      </c>
      <c r="H3" s="61"/>
      <c r="I3" s="15"/>
    </row>
    <row r="4" spans="1:9" ht="23.25" customHeight="1">
      <c r="A4" s="16"/>
      <c r="B4" s="10"/>
      <c r="C4" s="11"/>
      <c r="D4" s="11"/>
      <c r="E4" s="10"/>
      <c r="F4" s="17" t="s">
        <v>48</v>
      </c>
      <c r="G4" s="62" t="s">
        <v>126</v>
      </c>
      <c r="H4" s="61"/>
      <c r="I4" s="6" t="s">
        <v>34</v>
      </c>
    </row>
    <row r="5" spans="1:9" ht="23.25" customHeight="1">
      <c r="A5" s="16"/>
      <c r="B5" s="18" t="s">
        <v>127</v>
      </c>
      <c r="C5" s="19"/>
      <c r="D5" s="11"/>
      <c r="E5" s="10"/>
      <c r="F5" s="1" t="s">
        <v>21</v>
      </c>
      <c r="G5" s="20">
        <f>IF((G82+H82)=0,"",G82)</f>
        <v>6</v>
      </c>
      <c r="H5" s="20">
        <f>IF((G82+H82)=0,"",H82)</f>
        <v>0</v>
      </c>
      <c r="I5" s="21">
        <f>I82</f>
        <v>2</v>
      </c>
    </row>
    <row r="6" spans="2:9" ht="22.5" customHeight="1">
      <c r="B6" s="18" t="s">
        <v>94</v>
      </c>
      <c r="C6" s="18"/>
      <c r="D6" s="19"/>
      <c r="E6" s="22"/>
      <c r="F6" s="1" t="s">
        <v>35</v>
      </c>
      <c r="G6" s="23">
        <f>G83</f>
        <v>1</v>
      </c>
      <c r="H6" s="23">
        <f>H83</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108</v>
      </c>
      <c r="C12" s="30"/>
      <c r="D12" s="30"/>
      <c r="E12" s="31" t="s">
        <v>109</v>
      </c>
      <c r="F12" s="32"/>
      <c r="G12" s="33"/>
      <c r="H12" s="33"/>
      <c r="I12" s="27"/>
    </row>
    <row r="13" spans="2:9" s="29" customFormat="1" ht="11.25">
      <c r="B13" s="30" t="s">
        <v>47</v>
      </c>
      <c r="C13" s="30"/>
      <c r="D13" s="30"/>
      <c r="E13" s="34" t="s">
        <v>124</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118</v>
      </c>
      <c r="F18" s="32"/>
      <c r="G18" s="42"/>
      <c r="H18" s="42"/>
      <c r="I18" s="27"/>
    </row>
    <row r="19" spans="2:9" ht="11.25">
      <c r="B19" s="40" t="s">
        <v>37</v>
      </c>
      <c r="C19" s="40"/>
      <c r="D19" s="40"/>
      <c r="E19" s="41" t="s">
        <v>122</v>
      </c>
      <c r="F19" s="32" t="s">
        <v>15</v>
      </c>
      <c r="G19" s="42">
        <v>0.5</v>
      </c>
      <c r="H19" s="42"/>
      <c r="I19" s="27"/>
    </row>
    <row r="20" spans="2:9" ht="11.25">
      <c r="B20" s="40" t="s">
        <v>77</v>
      </c>
      <c r="C20" s="40"/>
      <c r="D20" s="40"/>
      <c r="E20" s="41" t="s">
        <v>114</v>
      </c>
      <c r="F20" s="32" t="s">
        <v>15</v>
      </c>
      <c r="G20" s="42">
        <v>0.5</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2</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115</v>
      </c>
      <c r="F27" s="32" t="s">
        <v>15</v>
      </c>
      <c r="G27" s="42">
        <v>0.3333333333333333</v>
      </c>
      <c r="H27" s="42"/>
      <c r="I27" s="27"/>
    </row>
    <row r="28" spans="2:9" ht="11.25">
      <c r="B28" s="40" t="s">
        <v>66</v>
      </c>
      <c r="C28" s="40"/>
      <c r="D28" s="40"/>
      <c r="E28" s="41" t="s">
        <v>78</v>
      </c>
      <c r="F28" s="32"/>
      <c r="G28" s="42"/>
      <c r="H28" s="42"/>
      <c r="I28" s="27"/>
    </row>
    <row r="29" spans="2:9" ht="11.25">
      <c r="B29" s="40" t="s">
        <v>63</v>
      </c>
      <c r="C29" s="40"/>
      <c r="D29" s="40"/>
      <c r="E29" s="41" t="s">
        <v>79</v>
      </c>
      <c r="F29" s="32" t="s">
        <v>15</v>
      </c>
      <c r="G29" s="42">
        <v>0.3333333333333333</v>
      </c>
      <c r="H29" s="42"/>
      <c r="I29" s="27"/>
    </row>
    <row r="30" spans="2:9" ht="11.25">
      <c r="B30" s="40" t="s">
        <v>80</v>
      </c>
      <c r="C30" s="40"/>
      <c r="D30" s="40"/>
      <c r="E30" s="41" t="s">
        <v>81</v>
      </c>
      <c r="F30" s="32"/>
      <c r="G30" s="42"/>
      <c r="H30" s="42"/>
      <c r="I30" s="27"/>
    </row>
    <row r="31" spans="2:9" ht="11.25">
      <c r="B31" s="40" t="s">
        <v>58</v>
      </c>
      <c r="C31" s="43"/>
      <c r="D31" s="43"/>
      <c r="E31" s="41" t="s">
        <v>123</v>
      </c>
      <c r="F31" s="32" t="s">
        <v>15</v>
      </c>
      <c r="G31" s="42">
        <v>0.3333333333333333</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0</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106</v>
      </c>
      <c r="F40" s="32" t="s">
        <v>15</v>
      </c>
      <c r="G40" s="42">
        <v>1</v>
      </c>
      <c r="H40" s="42"/>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117</v>
      </c>
      <c r="F44" s="32"/>
      <c r="G44" s="42"/>
      <c r="H44" s="42"/>
      <c r="I44" s="27"/>
    </row>
    <row r="45" spans="2:9" ht="11.25">
      <c r="B45" s="40"/>
      <c r="C45" s="40"/>
      <c r="D45" s="40"/>
      <c r="E45" s="41"/>
      <c r="F45" s="32"/>
      <c r="G45" s="42"/>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1</v>
      </c>
      <c r="G48" s="37">
        <f>SUM(G35:G47)</f>
        <v>1</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102</v>
      </c>
      <c r="C51" s="43"/>
      <c r="D51" s="46" t="s">
        <v>19</v>
      </c>
      <c r="E51" s="41" t="s">
        <v>73</v>
      </c>
      <c r="F51" s="32" t="s">
        <v>15</v>
      </c>
      <c r="G51" s="42"/>
      <c r="H51" s="42"/>
      <c r="I51" s="27" t="s">
        <v>22</v>
      </c>
    </row>
    <row r="52" spans="2:9" ht="11.25">
      <c r="B52" s="40" t="s">
        <v>69</v>
      </c>
      <c r="C52" s="43"/>
      <c r="D52" s="46" t="s">
        <v>19</v>
      </c>
      <c r="E52" s="41" t="s">
        <v>103</v>
      </c>
      <c r="F52" s="32" t="s">
        <v>15</v>
      </c>
      <c r="G52" s="42"/>
      <c r="H52" s="42"/>
      <c r="I52" s="27" t="s">
        <v>22</v>
      </c>
    </row>
    <row r="53" spans="2:9" ht="11.25">
      <c r="B53" s="40" t="s">
        <v>64</v>
      </c>
      <c r="C53" s="43"/>
      <c r="D53" s="46" t="s">
        <v>19</v>
      </c>
      <c r="E53" s="41" t="s">
        <v>65</v>
      </c>
      <c r="F53" s="32"/>
      <c r="G53" s="42"/>
      <c r="H53" s="42"/>
      <c r="I53" s="27"/>
    </row>
    <row r="54" spans="2:9" ht="11.25">
      <c r="B54" s="40" t="s">
        <v>50</v>
      </c>
      <c r="C54" s="43"/>
      <c r="D54" s="46" t="s">
        <v>20</v>
      </c>
      <c r="E54" s="41" t="s">
        <v>111</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2</v>
      </c>
      <c r="G57" s="37">
        <f>SUM(G49:G56)</f>
        <v>0</v>
      </c>
      <c r="H57" s="38">
        <f>SUM(H49:H56)</f>
        <v>0</v>
      </c>
      <c r="I57" s="36">
        <f>COUNTA(I49:I56)</f>
        <v>2</v>
      </c>
    </row>
    <row r="58" spans="2:9" ht="11.25">
      <c r="B58" s="10" t="s">
        <v>9</v>
      </c>
      <c r="C58" s="18"/>
      <c r="D58" s="18"/>
      <c r="E58" s="22"/>
      <c r="F58" s="27"/>
      <c r="G58" s="28"/>
      <c r="H58" s="28"/>
      <c r="I58" s="27"/>
    </row>
    <row r="59" spans="2:9" ht="11.25">
      <c r="B59" s="40" t="s">
        <v>40</v>
      </c>
      <c r="C59" s="40"/>
      <c r="D59" s="40"/>
      <c r="E59" s="41" t="s">
        <v>97</v>
      </c>
      <c r="F59" s="32" t="s">
        <v>15</v>
      </c>
      <c r="G59" s="42">
        <v>0.14285714285714285</v>
      </c>
      <c r="H59" s="42"/>
      <c r="I59" s="27"/>
    </row>
    <row r="60" spans="2:9" ht="11.25">
      <c r="B60" s="40" t="s">
        <v>59</v>
      </c>
      <c r="C60" s="40"/>
      <c r="D60" s="40"/>
      <c r="E60" s="41" t="s">
        <v>98</v>
      </c>
      <c r="F60" s="32" t="s">
        <v>15</v>
      </c>
      <c r="G60" s="42">
        <v>0.14285714285714285</v>
      </c>
      <c r="H60" s="42"/>
      <c r="I60" s="27"/>
    </row>
    <row r="61" spans="2:9" ht="11.25">
      <c r="B61" s="40" t="s">
        <v>60</v>
      </c>
      <c r="C61" s="40"/>
      <c r="D61" s="40"/>
      <c r="E61" s="41" t="s">
        <v>99</v>
      </c>
      <c r="F61" s="32" t="s">
        <v>15</v>
      </c>
      <c r="G61" s="42">
        <v>0.14285714285714285</v>
      </c>
      <c r="H61" s="42"/>
      <c r="I61" s="27"/>
    </row>
    <row r="62" spans="2:9" ht="11.25">
      <c r="B62" s="40" t="s">
        <v>61</v>
      </c>
      <c r="C62" s="40"/>
      <c r="D62" s="40"/>
      <c r="E62" s="41" t="s">
        <v>104</v>
      </c>
      <c r="F62" s="32" t="s">
        <v>15</v>
      </c>
      <c r="G62" s="42">
        <v>0.14285714285714285</v>
      </c>
      <c r="H62" s="42"/>
      <c r="I62" s="27"/>
    </row>
    <row r="63" spans="2:9" ht="11.25">
      <c r="B63" s="40" t="s">
        <v>55</v>
      </c>
      <c r="C63" s="40"/>
      <c r="D63" s="40"/>
      <c r="E63" s="41" t="s">
        <v>113</v>
      </c>
      <c r="F63" s="32" t="s">
        <v>15</v>
      </c>
      <c r="G63" s="42">
        <v>0.14285714285714285</v>
      </c>
      <c r="H63" s="42"/>
      <c r="I63" s="27"/>
    </row>
    <row r="64" spans="2:9" ht="11.25">
      <c r="B64" s="40" t="s">
        <v>57</v>
      </c>
      <c r="C64" s="40"/>
      <c r="D64" s="40"/>
      <c r="E64" s="41" t="s">
        <v>100</v>
      </c>
      <c r="F64" s="32" t="s">
        <v>15</v>
      </c>
      <c r="G64" s="42">
        <v>0.14285714285714285</v>
      </c>
      <c r="H64" s="42"/>
      <c r="I64" s="27"/>
    </row>
    <row r="65" spans="2:9" ht="11.25">
      <c r="B65" s="40" t="s">
        <v>85</v>
      </c>
      <c r="C65" s="40"/>
      <c r="D65" s="40"/>
      <c r="E65" s="41" t="s">
        <v>101</v>
      </c>
      <c r="F65" s="32" t="s">
        <v>15</v>
      </c>
      <c r="G65" s="42">
        <v>0.14285714285714285</v>
      </c>
      <c r="H65" s="42"/>
      <c r="I65" s="27"/>
    </row>
    <row r="66" spans="2:9" ht="6.75" customHeight="1">
      <c r="B66" s="18"/>
      <c r="C66" s="10"/>
      <c r="D66" s="10"/>
      <c r="E66" s="22"/>
      <c r="F66" s="27"/>
      <c r="G66" s="28"/>
      <c r="H66" s="28"/>
      <c r="I66" s="27"/>
    </row>
    <row r="67" spans="2:9" ht="11.25">
      <c r="B67" s="22"/>
      <c r="C67" s="18"/>
      <c r="D67" s="18"/>
      <c r="E67" s="1" t="s">
        <v>21</v>
      </c>
      <c r="F67" s="36">
        <f>COUNTA(F58:F66)</f>
        <v>7</v>
      </c>
      <c r="G67" s="37">
        <f>SUM(G58:G66)</f>
        <v>0.9999999999999998</v>
      </c>
      <c r="H67" s="38">
        <f>SUM(H58:H66)</f>
        <v>0</v>
      </c>
      <c r="I67" s="36">
        <f>COUNTA(I58:I66)</f>
        <v>0</v>
      </c>
    </row>
    <row r="68" spans="2:9" ht="11.25">
      <c r="B68" s="10" t="s">
        <v>12</v>
      </c>
      <c r="C68" s="10"/>
      <c r="D68" s="10"/>
      <c r="E68" s="22"/>
      <c r="F68" s="27"/>
      <c r="G68" s="28"/>
      <c r="H68" s="28"/>
      <c r="I68" s="27"/>
    </row>
    <row r="69" spans="2:9" ht="11.25">
      <c r="B69" s="40" t="s">
        <v>112</v>
      </c>
      <c r="C69" s="40"/>
      <c r="D69" s="40"/>
      <c r="E69" s="41" t="s">
        <v>86</v>
      </c>
      <c r="F69" s="32" t="s">
        <v>15</v>
      </c>
      <c r="G69" s="42">
        <v>0.3333333333333333</v>
      </c>
      <c r="H69" s="42"/>
      <c r="I69" s="27"/>
    </row>
    <row r="70" spans="2:9" ht="11.25">
      <c r="B70" s="40" t="s">
        <v>42</v>
      </c>
      <c r="C70" s="40"/>
      <c r="D70" s="40"/>
      <c r="E70" s="41" t="s">
        <v>105</v>
      </c>
      <c r="F70" s="32" t="s">
        <v>15</v>
      </c>
      <c r="G70" s="42">
        <v>0.3333333333333333</v>
      </c>
      <c r="H70" s="42"/>
      <c r="I70" s="27"/>
    </row>
    <row r="71" spans="2:9" ht="11.25">
      <c r="B71" s="40" t="s">
        <v>45</v>
      </c>
      <c r="C71" s="40"/>
      <c r="D71" s="40"/>
      <c r="E71" s="41" t="s">
        <v>110</v>
      </c>
      <c r="F71" s="32" t="s">
        <v>15</v>
      </c>
      <c r="G71" s="42">
        <v>0.3333333333333333</v>
      </c>
      <c r="H71" s="42"/>
      <c r="I71" s="27"/>
    </row>
    <row r="72" spans="2:9" ht="11.25">
      <c r="B72" s="40" t="s">
        <v>46</v>
      </c>
      <c r="C72" s="40"/>
      <c r="D72" s="40"/>
      <c r="E72" s="41" t="s">
        <v>116</v>
      </c>
      <c r="F72" s="32"/>
      <c r="G72" s="42"/>
      <c r="H72" s="42"/>
      <c r="I72" s="27"/>
    </row>
    <row r="73" spans="2:9" ht="11.25">
      <c r="B73" s="40" t="s">
        <v>87</v>
      </c>
      <c r="C73" s="40"/>
      <c r="D73" s="40"/>
      <c r="E73" s="41" t="s">
        <v>88</v>
      </c>
      <c r="F73" s="32"/>
      <c r="G73" s="42"/>
      <c r="H73" s="42"/>
      <c r="I73" s="27"/>
    </row>
    <row r="74" spans="2:9" ht="11.25">
      <c r="B74" s="40" t="s">
        <v>107</v>
      </c>
      <c r="C74" s="40"/>
      <c r="D74" s="40"/>
      <c r="E74" s="41" t="s">
        <v>91</v>
      </c>
      <c r="F74" s="32"/>
      <c r="G74" s="42"/>
      <c r="H74" s="42"/>
      <c r="I74" s="27"/>
    </row>
    <row r="75" spans="2:9" ht="11.25">
      <c r="B75" s="40" t="s">
        <v>119</v>
      </c>
      <c r="C75" s="40"/>
      <c r="D75" s="40"/>
      <c r="E75" s="41" t="s">
        <v>120</v>
      </c>
      <c r="F75" s="32"/>
      <c r="G75" s="42"/>
      <c r="H75" s="42"/>
      <c r="I75" s="27"/>
    </row>
    <row r="76" spans="2:9" ht="11.25">
      <c r="B76" s="40" t="s">
        <v>89</v>
      </c>
      <c r="C76" s="40"/>
      <c r="D76" s="40"/>
      <c r="E76" s="41" t="s">
        <v>90</v>
      </c>
      <c r="F76" s="32"/>
      <c r="G76" s="42"/>
      <c r="H76" s="42"/>
      <c r="I76" s="27"/>
    </row>
    <row r="77" spans="2:9" ht="11.25">
      <c r="B77" s="40" t="s">
        <v>95</v>
      </c>
      <c r="C77" s="40"/>
      <c r="D77" s="40"/>
      <c r="E77" s="41" t="s">
        <v>96</v>
      </c>
      <c r="F77" s="32"/>
      <c r="G77" s="42"/>
      <c r="H77" s="42"/>
      <c r="I77" s="27"/>
    </row>
    <row r="78" spans="2:9" ht="7.5" customHeight="1">
      <c r="B78" s="18"/>
      <c r="C78" s="18"/>
      <c r="D78" s="18"/>
      <c r="E78" s="22"/>
      <c r="F78" s="27"/>
      <c r="G78" s="28"/>
      <c r="H78" s="28"/>
      <c r="I78" s="27"/>
    </row>
    <row r="79" spans="2:9" ht="11.25">
      <c r="B79" s="18"/>
      <c r="C79" s="18"/>
      <c r="D79" s="18"/>
      <c r="E79" s="1" t="s">
        <v>21</v>
      </c>
      <c r="F79" s="36">
        <f>COUNTA(F68:F78)</f>
        <v>3</v>
      </c>
      <c r="G79" s="37">
        <f>SUM(G68:G78)</f>
        <v>1</v>
      </c>
      <c r="H79" s="38">
        <f>SUM(H68:H78)</f>
        <v>0</v>
      </c>
      <c r="I79" s="36">
        <f>COUNTA(I68:I78)</f>
        <v>0</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13</v>
      </c>
      <c r="G82" s="52">
        <f>G16+G25+G34+G48+G57+G67+G79</f>
        <v>6</v>
      </c>
      <c r="H82" s="52">
        <f>H16+H25+H34+H48+H57+H67+H79</f>
        <v>0</v>
      </c>
      <c r="I82" s="36">
        <f>I16+I25+I34+I48+I57+I67+I79</f>
        <v>2</v>
      </c>
    </row>
    <row r="83" spans="2:9" ht="12.75" thickBot="1" thickTop="1">
      <c r="B83" s="53"/>
      <c r="C83" s="22"/>
      <c r="D83" s="22"/>
      <c r="E83" s="22"/>
      <c r="F83" s="1" t="s">
        <v>5</v>
      </c>
      <c r="G83" s="54">
        <f>IF((G82+H82)=0,"",G82/(G82+H82))</f>
        <v>1</v>
      </c>
      <c r="H83" s="54">
        <f>IF((G82+H82)=0,"",H82/(G82+H82))</f>
        <v>0</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8:I68 F66:I66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71"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stindall</cp:lastModifiedBy>
  <cp:lastPrinted>2008-09-03T13:39:56Z</cp:lastPrinted>
  <dcterms:created xsi:type="dcterms:W3CDTF">2000-03-13T15:50:20Z</dcterms:created>
  <dcterms:modified xsi:type="dcterms:W3CDTF">2008-09-03T13:40:28Z</dcterms:modified>
  <cp:category/>
  <cp:version/>
  <cp:contentType/>
  <cp:contentStatus/>
</cp:coreProperties>
</file>