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<sst xmlns="http://schemas.openxmlformats.org/spreadsheetml/2006/main" count="130" uniqueCount="93">
  <si>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</si>
  <si>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</si>
  <si>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</si>
  <si>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</si>
  <si>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</si>
  <si>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</si>
  <si>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</si>
  <si>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</si>
  <si>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</si>
  <si>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</si>
  <si>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</si>
  <si>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</si>
  <si>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</si>
  <si>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</si>
  <si>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</si>
  <si>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</si>
  <si>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</si>
  <si>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</si>
  <si>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</si>
  <si>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</si>
  <si>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</si>
  <si>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</si>
  <si>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</si>
  <si>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</si>
  <si>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</si>
  <si>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</si>
  <si>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</si>
  <si>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</si>
  <si>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</si>
  <si>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</si>
  <si>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</si>
  <si>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</si>
  <si>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</si>
  <si>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</si>
  <si>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</si>
  <si>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</si>
  <si>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</si>
  <si>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</si>
  <si>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</si>
  <si>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</si>
  <si>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</si>
  <si>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</si>
  <si>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Garland Power &amp; Light</t>
  </si>
  <si>
    <t>Direct Energy</t>
  </si>
  <si>
    <t>Mark Garrett</t>
  </si>
  <si>
    <t>Scott Helyer</t>
  </si>
  <si>
    <t>Dennis Kunkel</t>
  </si>
  <si>
    <t>James Armke</t>
  </si>
  <si>
    <t>Brownsville Public Utilties Board</t>
  </si>
  <si>
    <t>Randy Ryno</t>
  </si>
  <si>
    <t>City of Dallas</t>
  </si>
  <si>
    <t>Jesse Dillard</t>
  </si>
  <si>
    <t>BP Energy</t>
  </si>
  <si>
    <t>Paul Rocha</t>
  </si>
  <si>
    <t>Blake Williams</t>
  </si>
  <si>
    <t>Ken Donohoo</t>
  </si>
  <si>
    <t>Harry Holloway</t>
  </si>
  <si>
    <t>John Moore</t>
  </si>
  <si>
    <t>David DeTullio</t>
  </si>
  <si>
    <t>Air Liquide</t>
  </si>
  <si>
    <t>Tony Marsh</t>
  </si>
  <si>
    <t>Texas Power</t>
  </si>
  <si>
    <t>South Texas Electric Cooperative</t>
  </si>
  <si>
    <t>Brazos Electric Power Cooperative</t>
  </si>
  <si>
    <t>Eli Alvarez</t>
  </si>
  <si>
    <t>Rex McDaniel</t>
  </si>
  <si>
    <t>NextEra Energy</t>
  </si>
  <si>
    <t>Morgan Stanley</t>
  </si>
  <si>
    <t>Clayton Greer</t>
  </si>
  <si>
    <t>Fernando Gutierrez</t>
  </si>
  <si>
    <t>Tenaska Power Services</t>
  </si>
  <si>
    <t>Dirk Vander Laan</t>
  </si>
  <si>
    <t xml:space="preserve">Bill Hatfield </t>
  </si>
  <si>
    <t>Bob Green</t>
  </si>
  <si>
    <t>Oncor Electric Delivery</t>
  </si>
  <si>
    <t>AEP Service Corporation</t>
  </si>
  <si>
    <t>Texas-New Mexico Power</t>
  </si>
  <si>
    <t>Brian Gedrich</t>
  </si>
  <si>
    <t>Randy Jones</t>
  </si>
  <si>
    <t>Brad Schwarz</t>
  </si>
  <si>
    <t>GDF Suez Energy Marketing</t>
  </si>
  <si>
    <t>Calpine</t>
  </si>
  <si>
    <t>E.ON Climate and Renewables</t>
  </si>
  <si>
    <t>Residential Consumer</t>
  </si>
  <si>
    <t>Bob Wittmeyer</t>
  </si>
  <si>
    <t>Rick Keetch</t>
  </si>
  <si>
    <t>Reliant Energy Retail Services</t>
  </si>
  <si>
    <t>Exelon Generation</t>
  </si>
  <si>
    <t>Prepared by:  Yvette M. Landin</t>
  </si>
  <si>
    <t>Issue: To Grant Urgent status to NOGRR078</t>
  </si>
  <si>
    <t>Date:  September 9, 2011</t>
  </si>
  <si>
    <t>Motion Fails</t>
  </si>
  <si>
    <t>&lt; 3 Segment Votes are Yes
No Segment Vote Majority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</si>
</sst>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15" fontId="2" fillId="33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I26" sqref="I26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4"/>
      <c r="D2" s="64"/>
      <c r="E2" s="10"/>
      <c r="F2" s="12"/>
      <c r="G2" s="13" t="s">
        <v>5</v>
      </c>
      <c r="H2" s="14"/>
      <c r="I2" s="15"/>
    </row>
    <row r="3" spans="1:9" ht="22.5" customHeight="1">
      <c r="A3" s="16"/>
      <c r="B3" s="59" t="s">
        <v>89</v>
      </c>
      <c r="C3" s="64"/>
      <c r="D3" s="64"/>
      <c r="E3" s="10"/>
      <c r="F3" s="5" t="s">
        <v>23</v>
      </c>
      <c r="G3" s="61" t="s">
        <v>91</v>
      </c>
      <c r="H3" s="62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3" t="s">
        <v>92</v>
      </c>
      <c r="H4" s="62"/>
      <c r="I4" s="6" t="s">
        <v>34</v>
      </c>
    </row>
    <row r="5" spans="1:9" ht="23.25" customHeight="1">
      <c r="A5" s="16"/>
      <c r="B5" s="60" t="s">
        <v>90</v>
      </c>
      <c r="C5" s="19"/>
      <c r="D5" s="11"/>
      <c r="E5" s="10"/>
      <c r="F5" s="1" t="s">
        <v>21</v>
      </c>
      <c r="G5" s="58">
        <f>IF((G62+H62)=0,"",G62)</f>
        <v>0</v>
      </c>
      <c r="H5" s="58">
        <f>IF((G62+H62)=0,"",H62)</f>
        <v>7.5</v>
      </c>
      <c r="I5" s="20">
        <f>I62</f>
        <v>1</v>
      </c>
    </row>
    <row r="6" spans="2:9" ht="22.5" customHeight="1">
      <c r="B6" s="18" t="s">
        <v>88</v>
      </c>
      <c r="C6" s="18"/>
      <c r="D6" s="19"/>
      <c r="E6" s="21"/>
      <c r="F6" s="1" t="s">
        <v>35</v>
      </c>
      <c r="G6" s="22">
        <f>G63</f>
        <v>0</v>
      </c>
      <c r="H6" s="22">
        <f>H63</f>
        <v>1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72</v>
      </c>
      <c r="F11" s="30" t="s">
        <v>15</v>
      </c>
      <c r="G11" s="47"/>
      <c r="H11" s="47">
        <v>0.5</v>
      </c>
      <c r="I11" s="26"/>
    </row>
    <row r="12" spans="2:9" s="27" customFormat="1" ht="11.25">
      <c r="B12" s="28" t="s">
        <v>62</v>
      </c>
      <c r="C12" s="28"/>
      <c r="D12" s="28"/>
      <c r="E12" s="31" t="s">
        <v>57</v>
      </c>
      <c r="F12" s="30" t="s">
        <v>15</v>
      </c>
      <c r="G12" s="47"/>
      <c r="H12" s="47">
        <v>0.5</v>
      </c>
      <c r="I12" s="26"/>
    </row>
    <row r="13" spans="2:9" s="27" customFormat="1" ht="11.25">
      <c r="B13" s="28" t="s">
        <v>63</v>
      </c>
      <c r="C13" s="28"/>
      <c r="D13" s="28"/>
      <c r="E13" s="31" t="s">
        <v>49</v>
      </c>
      <c r="F13" s="30"/>
      <c r="G13" s="47"/>
      <c r="H13" s="47"/>
      <c r="I13" s="26"/>
    </row>
    <row r="14" spans="2:9" s="27" customFormat="1" ht="11.25">
      <c r="B14" s="28"/>
      <c r="C14" s="28"/>
      <c r="D14" s="28"/>
      <c r="E14" s="31"/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2</v>
      </c>
      <c r="G16" s="48">
        <f>SUM(G10:G15)</f>
        <v>0</v>
      </c>
      <c r="H16" s="49">
        <f>SUM(H10:H15)</f>
        <v>1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48</v>
      </c>
      <c r="C18" s="34"/>
      <c r="D18" s="34"/>
      <c r="E18" s="35" t="s">
        <v>64</v>
      </c>
      <c r="F18" s="30" t="s">
        <v>15</v>
      </c>
      <c r="G18" s="51"/>
      <c r="H18" s="51">
        <v>0.25</v>
      </c>
      <c r="I18" s="26"/>
    </row>
    <row r="19" spans="2:9" ht="11.25">
      <c r="B19" s="34" t="s">
        <v>36</v>
      </c>
      <c r="C19" s="34"/>
      <c r="D19" s="34"/>
      <c r="E19" s="35" t="s">
        <v>47</v>
      </c>
      <c r="F19" s="30" t="s">
        <v>15</v>
      </c>
      <c r="G19" s="51"/>
      <c r="H19" s="51">
        <v>0.25</v>
      </c>
      <c r="I19" s="26"/>
    </row>
    <row r="20" spans="2:9" ht="11.25">
      <c r="B20" s="34" t="s">
        <v>42</v>
      </c>
      <c r="C20" s="34"/>
      <c r="D20" s="34"/>
      <c r="E20" s="35" t="s">
        <v>73</v>
      </c>
      <c r="F20" s="30" t="s">
        <v>15</v>
      </c>
      <c r="G20" s="51"/>
      <c r="H20" s="51">
        <v>0.25</v>
      </c>
      <c r="I20" s="26"/>
    </row>
    <row r="21" spans="2:9" ht="11.25">
      <c r="B21" s="34" t="s">
        <v>38</v>
      </c>
      <c r="C21" s="34"/>
      <c r="D21" s="34"/>
      <c r="E21" s="35" t="s">
        <v>54</v>
      </c>
      <c r="F21" s="30" t="s">
        <v>15</v>
      </c>
      <c r="G21" s="51"/>
      <c r="H21" s="51">
        <v>0.25</v>
      </c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0</v>
      </c>
      <c r="H24" s="49">
        <f>SUM(H17:H23)</f>
        <v>1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74</v>
      </c>
      <c r="C26" s="34"/>
      <c r="D26" s="34"/>
      <c r="E26" s="35" t="s">
        <v>55</v>
      </c>
      <c r="F26" s="30" t="s">
        <v>15</v>
      </c>
      <c r="G26" s="51"/>
      <c r="H26" s="51"/>
      <c r="I26" s="26" t="s">
        <v>22</v>
      </c>
    </row>
    <row r="27" spans="2:9" ht="11.25">
      <c r="B27" s="34" t="s">
        <v>75</v>
      </c>
      <c r="C27" s="34"/>
      <c r="D27" s="34"/>
      <c r="E27" s="35" t="s">
        <v>46</v>
      </c>
      <c r="F27" s="30"/>
      <c r="G27" s="51"/>
      <c r="H27" s="51"/>
      <c r="I27" s="26"/>
    </row>
    <row r="28" spans="2:9" ht="11.25">
      <c r="B28" s="34" t="s">
        <v>76</v>
      </c>
      <c r="C28" s="34"/>
      <c r="D28" s="34"/>
      <c r="E28" s="35" t="s">
        <v>65</v>
      </c>
      <c r="F28" s="30" t="s">
        <v>15</v>
      </c>
      <c r="G28" s="51"/>
      <c r="H28" s="51">
        <v>0.5</v>
      </c>
      <c r="I28" s="26"/>
    </row>
    <row r="29" spans="2:9" ht="11.25">
      <c r="B29" s="34" t="s">
        <v>37</v>
      </c>
      <c r="C29" s="36"/>
      <c r="D29" s="36"/>
      <c r="E29" s="35" t="s">
        <v>53</v>
      </c>
      <c r="F29" s="30" t="s">
        <v>15</v>
      </c>
      <c r="G29" s="51"/>
      <c r="H29" s="51">
        <v>0.5</v>
      </c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3</v>
      </c>
      <c r="G31" s="48">
        <f>SUM(G25:G30)</f>
        <v>0</v>
      </c>
      <c r="H31" s="49">
        <f>SUM(H25:H30)</f>
        <v>1</v>
      </c>
      <c r="I31" s="33">
        <f>COUNTA(I25:I30)</f>
        <v>1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66</v>
      </c>
      <c r="C33" s="34"/>
      <c r="D33" s="34"/>
      <c r="E33" s="35" t="s">
        <v>77</v>
      </c>
      <c r="F33" s="30" t="s">
        <v>15</v>
      </c>
      <c r="G33" s="51"/>
      <c r="H33" s="51">
        <v>0.3333333333333333</v>
      </c>
      <c r="I33" s="26"/>
    </row>
    <row r="34" spans="2:9" ht="11.25">
      <c r="B34" s="34" t="s">
        <v>80</v>
      </c>
      <c r="C34" s="34"/>
      <c r="D34" s="34"/>
      <c r="E34" s="35" t="s">
        <v>56</v>
      </c>
      <c r="F34" s="30"/>
      <c r="G34" s="51"/>
      <c r="H34" s="51"/>
      <c r="I34" s="26"/>
    </row>
    <row r="35" spans="2:9" ht="11.25">
      <c r="B35" s="34" t="s">
        <v>81</v>
      </c>
      <c r="C35" s="34"/>
      <c r="D35" s="34"/>
      <c r="E35" s="35" t="s">
        <v>78</v>
      </c>
      <c r="F35" s="30" t="s">
        <v>15</v>
      </c>
      <c r="G35" s="51"/>
      <c r="H35" s="51">
        <v>0.3333333333333333</v>
      </c>
      <c r="I35" s="26"/>
    </row>
    <row r="36" spans="2:9" ht="11.25">
      <c r="B36" s="34" t="s">
        <v>82</v>
      </c>
      <c r="C36" s="34"/>
      <c r="D36" s="34"/>
      <c r="E36" s="35" t="s">
        <v>79</v>
      </c>
      <c r="F36" s="30" t="s">
        <v>15</v>
      </c>
      <c r="G36" s="51"/>
      <c r="H36" s="51">
        <v>0.3333333333333333</v>
      </c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3</v>
      </c>
      <c r="G38" s="48">
        <f>SUM(G32:G37)</f>
        <v>0</v>
      </c>
      <c r="H38" s="49">
        <f>SUM(H32:H37)</f>
        <v>1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50</v>
      </c>
      <c r="C40" s="36"/>
      <c r="D40" s="37" t="s">
        <v>19</v>
      </c>
      <c r="E40" s="35" t="s">
        <v>51</v>
      </c>
      <c r="F40" s="30"/>
      <c r="G40" s="51"/>
      <c r="H40" s="51"/>
      <c r="I40" s="26"/>
    </row>
    <row r="41" spans="2:9" ht="11.25">
      <c r="B41" s="34" t="s">
        <v>83</v>
      </c>
      <c r="C41" s="36"/>
      <c r="D41" s="37" t="s">
        <v>18</v>
      </c>
      <c r="E41" s="35" t="s">
        <v>84</v>
      </c>
      <c r="F41" s="30" t="s">
        <v>15</v>
      </c>
      <c r="G41" s="51"/>
      <c r="H41" s="51">
        <v>0.75</v>
      </c>
      <c r="I41" s="26"/>
    </row>
    <row r="42" spans="2:9" ht="11.25">
      <c r="B42" s="34" t="s">
        <v>59</v>
      </c>
      <c r="C42" s="36"/>
      <c r="D42" s="37" t="s">
        <v>20</v>
      </c>
      <c r="E42" s="35" t="s">
        <v>58</v>
      </c>
      <c r="F42" s="30" t="s">
        <v>15</v>
      </c>
      <c r="G42" s="51"/>
      <c r="H42" s="51">
        <v>0.75</v>
      </c>
      <c r="I42" s="26"/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2</v>
      </c>
      <c r="G45" s="48">
        <f>SUM(G39:G44)</f>
        <v>0</v>
      </c>
      <c r="H45" s="49">
        <f>SUM(H39:H44)</f>
        <v>1.5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43</v>
      </c>
      <c r="C47" s="34"/>
      <c r="D47" s="34"/>
      <c r="E47" s="35" t="s">
        <v>44</v>
      </c>
      <c r="F47" s="30"/>
      <c r="G47" s="51"/>
      <c r="H47" s="51"/>
      <c r="I47" s="26"/>
    </row>
    <row r="48" spans="2:9" ht="11.25">
      <c r="B48" s="34" t="s">
        <v>86</v>
      </c>
      <c r="C48" s="34"/>
      <c r="D48" s="34"/>
      <c r="E48" s="35" t="s">
        <v>85</v>
      </c>
      <c r="F48" s="30" t="s">
        <v>15</v>
      </c>
      <c r="G48" s="51"/>
      <c r="H48" s="51">
        <v>0.5</v>
      </c>
      <c r="I48" s="26"/>
    </row>
    <row r="49" spans="2:9" ht="11.25">
      <c r="B49" s="34" t="s">
        <v>61</v>
      </c>
      <c r="C49" s="34"/>
      <c r="D49" s="34"/>
      <c r="E49" s="35" t="s">
        <v>60</v>
      </c>
      <c r="F49" s="30" t="s">
        <v>15</v>
      </c>
      <c r="G49" s="51"/>
      <c r="H49" s="51">
        <v>0.5</v>
      </c>
      <c r="I49" s="26"/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2</v>
      </c>
      <c r="G52" s="48">
        <f>SUM(G46:G51)</f>
        <v>0</v>
      </c>
      <c r="H52" s="49">
        <f>SUM(H46:H51)</f>
        <v>1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67</v>
      </c>
      <c r="C54" s="34"/>
      <c r="D54" s="34"/>
      <c r="E54" s="35" t="s">
        <v>68</v>
      </c>
      <c r="F54" s="30" t="s">
        <v>15</v>
      </c>
      <c r="G54" s="51"/>
      <c r="H54" s="51">
        <v>0.25</v>
      </c>
      <c r="I54" s="26"/>
    </row>
    <row r="55" spans="2:9" ht="11.25">
      <c r="B55" s="34" t="s">
        <v>52</v>
      </c>
      <c r="C55" s="34"/>
      <c r="D55" s="34"/>
      <c r="E55" s="35" t="s">
        <v>69</v>
      </c>
      <c r="F55" s="30" t="s">
        <v>15</v>
      </c>
      <c r="G55" s="51"/>
      <c r="H55" s="51">
        <v>0.25</v>
      </c>
      <c r="I55" s="26"/>
    </row>
    <row r="56" spans="2:9" ht="11.25">
      <c r="B56" s="34" t="s">
        <v>70</v>
      </c>
      <c r="C56" s="34"/>
      <c r="D56" s="34"/>
      <c r="E56" s="35" t="s">
        <v>45</v>
      </c>
      <c r="F56" s="30" t="s">
        <v>15</v>
      </c>
      <c r="G56" s="51"/>
      <c r="H56" s="51">
        <v>0.25</v>
      </c>
      <c r="I56" s="26"/>
    </row>
    <row r="57" spans="2:9" ht="11.25">
      <c r="B57" s="34" t="s">
        <v>87</v>
      </c>
      <c r="C57" s="34"/>
      <c r="D57" s="34"/>
      <c r="E57" s="35" t="s">
        <v>71</v>
      </c>
      <c r="F57" s="30" t="s">
        <v>15</v>
      </c>
      <c r="G57" s="51"/>
      <c r="H57" s="51">
        <v>0.25</v>
      </c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4</v>
      </c>
      <c r="G59" s="48">
        <f>SUM(G53:G58)</f>
        <v>0</v>
      </c>
      <c r="H59" s="49">
        <f>SUM(H53:H58)</f>
        <v>1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20</v>
      </c>
      <c r="G62" s="57">
        <f>G16+G24+G31+G38+G45+G52+G59</f>
        <v>0</v>
      </c>
      <c r="H62" s="57">
        <f>H16+H24+H31+H38+H45+H52+H59</f>
        <v>7.5</v>
      </c>
      <c r="I62" s="33">
        <f>I16+I24+I31+I38+I45+I52+I59</f>
        <v>1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0</v>
      </c>
      <c r="H63" s="41">
        <f>IF((G62+H62)=0,"",H62/(G62+H62))</f>
        <v>1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8:I58 F53:I53 F46:I46 F44:I44 F51:I51 F37:I37 I39 F32:I32 F30:I30 F25:I25 F23:I23 I17 F15:I15 F10:I10">
      <formula1>#REF!</formula1>
    </dataValidation>
    <dataValidation type="list" showInputMessage="1" showErrorMessage="1" sqref="F47:F50 F54:F57 F11:F14 F18:F22 F26:F29 F33:F36 F40:F43">
      <formula1>$B$82:$B$83</formula1>
    </dataValidation>
    <dataValidation type="list" showInputMessage="1" showErrorMessage="1" sqref="I54:I57 I47:I50 I11:I14 I18:I22 I26:I29 I33:I36 I40:I43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090711</cp:lastModifiedBy>
  <cp:lastPrinted>2001-05-29T14:33:52Z</cp:lastPrinted>
  <dcterms:created xsi:type="dcterms:W3CDTF">2000-03-13T15:50:20Z</dcterms:created>
  <dcterms:modified xsi:type="dcterms:W3CDTF">2011-09-09T20:42:55Z</dcterms:modified>
  <cp:category/>
  <cp:version/>
  <cp:contentType/>
  <cp:contentStatus/>
</cp:coreProperties>
</file>