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<sst xmlns="http://schemas.openxmlformats.org/spreadsheetml/2006/main" count="153" uniqueCount="103">
  <si>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</si>
  <si>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</si>
  <si>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</si>
  <si>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</si>
  <si>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</si>
  <si>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</si>
  <si>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</si>
  <si>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</si>
  <si>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</si>
  <si>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</si>
  <si>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</si>
  <si>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</si>
  <si>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</si>
  <si>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</si>
  <si>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</si>
  <si>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</si>
  <si>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</si>
  <si>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</si>
  <si>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</si>
  <si>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</si>
  <si>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</si>
  <si>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</si>
  <si>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</si>
  <si>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</si>
  <si>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</si>
  <si>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</si>
  <si>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</si>
  <si>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</si>
  <si>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</si>
  <si>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</si>
  <si>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</si>
  <si>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</si>
  <si>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</si>
  <si>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</si>
  <si>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</si>
  <si>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</si>
  <si>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</si>
  <si>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</si>
  <si>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</si>
  <si>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</si>
  <si>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</si>
  <si>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</si>
  <si>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</si>
  <si>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</si>
  <si>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</si>
  <si>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Phillip Boyd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</si>
  <si>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</si>
  <si>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</si>
  <si>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</si>
  <si>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</si>
  <si>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</si>
  <si>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</si>
  <si>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</si>
  <si>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</si>
  <si>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</si>
  <si>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</si>
  <si>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Bill Smith </t>
  </si>
  <si>
    <t xml:space="preserve">Richard Ross </t>
  </si>
  <si>
    <t xml:space="preserve">William Lewis </t>
  </si>
  <si>
    <t>Keith Emery</t>
  </si>
  <si>
    <t>Tenaska Power Services</t>
  </si>
  <si>
    <t>Clayton Greer</t>
  </si>
  <si>
    <t>Morgan Stanley</t>
  </si>
  <si>
    <t>Direct Energy</t>
  </si>
  <si>
    <t>Read Comstock</t>
  </si>
  <si>
    <t>Brad Jones</t>
  </si>
  <si>
    <t>AEP Service Corporation</t>
  </si>
  <si>
    <t>Adrianne Brandt</t>
  </si>
  <si>
    <t>Garlarnd Power &amp; Light</t>
  </si>
  <si>
    <t>David Grubbs</t>
  </si>
  <si>
    <t>James McCann</t>
  </si>
  <si>
    <t>Kenan Ögelman</t>
  </si>
  <si>
    <t>Brazos Electric Power Cooperative</t>
  </si>
  <si>
    <t>South Texas Electric Cooperative</t>
  </si>
  <si>
    <t>Lower Colorado River Authority</t>
  </si>
  <si>
    <t>Bob Wittmeyer</t>
  </si>
  <si>
    <t>TriEagle Energy</t>
  </si>
  <si>
    <t>Marty Downey</t>
  </si>
  <si>
    <t>EDF Trading</t>
  </si>
  <si>
    <t>Bill Hellinghausen</t>
  </si>
  <si>
    <t xml:space="preserve">Kyle Minnix </t>
  </si>
  <si>
    <t>Stuart Nelson</t>
  </si>
  <si>
    <t>TNMP</t>
  </si>
  <si>
    <t>Allan Burke</t>
  </si>
  <si>
    <t>EDP Renewables</t>
  </si>
  <si>
    <t>Mike Grimes</t>
  </si>
  <si>
    <t>Bob Helton</t>
  </si>
  <si>
    <t>GDF Suez</t>
  </si>
  <si>
    <t>Marcie Zlotnik</t>
  </si>
  <si>
    <t>DC Energy</t>
  </si>
  <si>
    <t>Seth Cochran</t>
  </si>
  <si>
    <t>Edison Mission</t>
  </si>
  <si>
    <t>Marguerite Wagner</t>
  </si>
  <si>
    <t>CMC Steel Texas</t>
  </si>
  <si>
    <t>Marcus Pridgeon</t>
  </si>
  <si>
    <t>Date:  November 29, 2012</t>
  </si>
  <si>
    <t>Danny Bivens (bob Wittmeyer)</t>
  </si>
  <si>
    <t>John L. Sims (Kyle Minnix)</t>
  </si>
  <si>
    <t>Henry Wood (Kyle Minnix)</t>
  </si>
  <si>
    <t>Chris Brewster (Phillip Boyd)</t>
  </si>
  <si>
    <t>Motion Passes</t>
  </si>
  <si>
    <t>2/3 of non-abst TAC Votes = 16
50% of total TAC = 15</t>
  </si>
  <si>
    <t>2012 TAC MOTION: To recommend approval of NPRR385 as recommended by PRS in the 11/15/12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</si>
</sst>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34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4097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78105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4097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32" activePane="bottomLeft" state="frozen"/>
      <selection pane="topLeft" activeCell="A1" sqref="A1"/>
      <selection pane="bottomLeft" activeCell="B3" sqref="B3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46.5" customHeight="1">
      <c r="B2" s="58" t="s">
        <v>102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58"/>
      <c r="C3" s="58"/>
      <c r="D3" s="58"/>
      <c r="E3" s="4"/>
      <c r="F3" s="10" t="s">
        <v>22</v>
      </c>
      <c r="G3" s="55" t="s">
        <v>100</v>
      </c>
      <c r="H3" s="56"/>
      <c r="I3" s="6"/>
    </row>
    <row r="4" spans="1:9" ht="23.25" customHeight="1">
      <c r="A4" s="9"/>
      <c r="B4" s="58"/>
      <c r="C4" s="58"/>
      <c r="D4" s="58"/>
      <c r="E4" s="4"/>
      <c r="F4" s="11" t="s">
        <v>31</v>
      </c>
      <c r="G4" s="57" t="s">
        <v>101</v>
      </c>
      <c r="H4" s="56"/>
      <c r="I4" s="12" t="s">
        <v>32</v>
      </c>
    </row>
    <row r="5" spans="1:9" ht="23.25" customHeight="1">
      <c r="A5" s="9"/>
      <c r="B5" s="13" t="s">
        <v>95</v>
      </c>
      <c r="C5" s="14"/>
      <c r="D5" s="5"/>
      <c r="E5" s="4"/>
      <c r="F5" s="15" t="s">
        <v>33</v>
      </c>
      <c r="G5" s="16">
        <f>IF((G63+H63)=0,"",G63)</f>
        <v>18</v>
      </c>
      <c r="H5" s="16">
        <f>IF((G63+H63)=0,"",H63)</f>
        <v>5</v>
      </c>
      <c r="I5" s="16">
        <f>I63</f>
        <v>6</v>
      </c>
    </row>
    <row r="6" spans="2:9" ht="22.5" customHeight="1">
      <c r="B6" s="13" t="s">
        <v>54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50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72</v>
      </c>
      <c r="C11" s="24"/>
      <c r="D11" s="24"/>
      <c r="E11" s="25" t="s">
        <v>80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74</v>
      </c>
      <c r="C12" s="24"/>
      <c r="D12" s="24"/>
      <c r="E12" s="25" t="s">
        <v>81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48</v>
      </c>
      <c r="C13" s="24"/>
      <c r="D13" s="24"/>
      <c r="E13" s="25" t="s">
        <v>97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73</v>
      </c>
      <c r="C14" s="24"/>
      <c r="D14" s="24"/>
      <c r="E14" s="25" t="s">
        <v>98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67</v>
      </c>
      <c r="F18" s="26" t="s">
        <v>13</v>
      </c>
      <c r="G18" s="35"/>
      <c r="H18" s="35"/>
      <c r="I18" s="21" t="s">
        <v>21</v>
      </c>
    </row>
    <row r="19" spans="2:9" ht="12.75">
      <c r="B19" s="33" t="s">
        <v>68</v>
      </c>
      <c r="C19" s="33"/>
      <c r="D19" s="33"/>
      <c r="E19" s="34" t="s">
        <v>69</v>
      </c>
      <c r="F19" s="26" t="s">
        <v>13</v>
      </c>
      <c r="G19" s="35"/>
      <c r="H19" s="35"/>
      <c r="I19" s="21" t="s">
        <v>21</v>
      </c>
    </row>
    <row r="20" spans="2:9" ht="12.75">
      <c r="B20" s="33" t="s">
        <v>53</v>
      </c>
      <c r="C20" s="33"/>
      <c r="D20" s="33"/>
      <c r="E20" s="34" t="s">
        <v>70</v>
      </c>
      <c r="F20" s="26"/>
      <c r="G20" s="35"/>
      <c r="H20" s="35"/>
      <c r="I20" s="21"/>
    </row>
    <row r="21" spans="2:9" ht="12.75">
      <c r="B21" s="33" t="s">
        <v>37</v>
      </c>
      <c r="C21" s="33"/>
      <c r="D21" s="33"/>
      <c r="E21" s="34" t="s">
        <v>71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3</v>
      </c>
      <c r="G23" s="30">
        <f>SUM(G17:G22)</f>
        <v>1</v>
      </c>
      <c r="H23" s="31">
        <f>SUM(H17:H22)</f>
        <v>0</v>
      </c>
      <c r="I23" s="29">
        <f>COUNTA(I17:I22)</f>
        <v>2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82</v>
      </c>
      <c r="C25" s="33"/>
      <c r="D25" s="33"/>
      <c r="E25" s="53" t="s">
        <v>83</v>
      </c>
      <c r="F25" s="26" t="s">
        <v>13</v>
      </c>
      <c r="G25" s="35">
        <v>1</v>
      </c>
      <c r="H25" s="35"/>
      <c r="I25" s="21"/>
    </row>
    <row r="26" spans="2:9" ht="12.75">
      <c r="B26" s="54" t="s">
        <v>20</v>
      </c>
      <c r="C26" s="33"/>
      <c r="D26" s="33"/>
      <c r="E26" s="53" t="s">
        <v>55</v>
      </c>
      <c r="F26" s="26" t="s">
        <v>13</v>
      </c>
      <c r="G26" s="35">
        <v>1</v>
      </c>
      <c r="H26" s="35"/>
      <c r="I26" s="21"/>
    </row>
    <row r="27" spans="2:9" ht="12.75">
      <c r="B27" s="33" t="s">
        <v>51</v>
      </c>
      <c r="C27" s="33"/>
      <c r="D27" s="33"/>
      <c r="E27" s="34" t="s">
        <v>65</v>
      </c>
      <c r="F27" s="26" t="s">
        <v>13</v>
      </c>
      <c r="G27" s="35">
        <v>1</v>
      </c>
      <c r="H27" s="35"/>
      <c r="I27" s="21"/>
    </row>
    <row r="28" spans="2:9" ht="12.75">
      <c r="B28" s="33" t="s">
        <v>66</v>
      </c>
      <c r="C28" s="33"/>
      <c r="D28" s="33"/>
      <c r="E28" s="34" t="s">
        <v>57</v>
      </c>
      <c r="F28" s="26" t="s">
        <v>13</v>
      </c>
      <c r="G28" s="35">
        <v>1</v>
      </c>
      <c r="H28" s="35"/>
      <c r="I28" s="21"/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4</v>
      </c>
      <c r="H30" s="31">
        <f>SUM(H24:H29)</f>
        <v>0</v>
      </c>
      <c r="I30" s="29">
        <f>COUNTA(I24:I29)</f>
        <v>0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84</v>
      </c>
      <c r="C32" s="33"/>
      <c r="D32" s="33"/>
      <c r="E32" s="34" t="s">
        <v>85</v>
      </c>
      <c r="F32" s="26" t="s">
        <v>13</v>
      </c>
      <c r="G32" s="35">
        <v>1</v>
      </c>
      <c r="H32" s="35"/>
      <c r="I32" s="21"/>
    </row>
    <row r="33" spans="2:9" ht="12.75">
      <c r="B33" s="33" t="s">
        <v>87</v>
      </c>
      <c r="C33" s="33"/>
      <c r="D33" s="33"/>
      <c r="E33" s="34" t="s">
        <v>86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49</v>
      </c>
      <c r="F34" s="26" t="s">
        <v>13</v>
      </c>
      <c r="G34" s="35">
        <v>1</v>
      </c>
      <c r="H34" s="35"/>
      <c r="I34" s="21"/>
    </row>
    <row r="35" spans="2:9" ht="12.75">
      <c r="B35" s="33" t="s">
        <v>91</v>
      </c>
      <c r="C35" s="33"/>
      <c r="D35" s="33"/>
      <c r="E35" s="34" t="s">
        <v>92</v>
      </c>
      <c r="F35" s="26" t="s">
        <v>13</v>
      </c>
      <c r="G35" s="35">
        <v>1</v>
      </c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4</v>
      </c>
      <c r="G37" s="30">
        <f>SUM(G31:G36)</f>
        <v>4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75</v>
      </c>
      <c r="F39" s="26" t="s">
        <v>13</v>
      </c>
      <c r="G39" s="35"/>
      <c r="H39" s="35">
        <v>1</v>
      </c>
      <c r="I39" s="21"/>
    </row>
    <row r="40" spans="2:9" ht="12.75">
      <c r="B40" s="33" t="s">
        <v>36</v>
      </c>
      <c r="C40" s="36"/>
      <c r="D40" s="42" t="s">
        <v>16</v>
      </c>
      <c r="E40" s="34" t="s">
        <v>96</v>
      </c>
      <c r="F40" s="26" t="s">
        <v>13</v>
      </c>
      <c r="G40" s="35"/>
      <c r="H40" s="35"/>
      <c r="I40" s="21" t="s">
        <v>21</v>
      </c>
    </row>
    <row r="41" spans="2:9" ht="12.75">
      <c r="B41" s="33" t="s">
        <v>47</v>
      </c>
      <c r="C41" s="36"/>
      <c r="D41" s="42" t="s">
        <v>17</v>
      </c>
      <c r="E41" s="34" t="s">
        <v>45</v>
      </c>
      <c r="F41" s="26" t="s">
        <v>13</v>
      </c>
      <c r="G41" s="35">
        <v>1</v>
      </c>
      <c r="H41" s="35"/>
      <c r="I41" s="21"/>
    </row>
    <row r="42" spans="2:9" ht="12.75">
      <c r="B42" s="33" t="s">
        <v>46</v>
      </c>
      <c r="C42" s="36"/>
      <c r="D42" s="42" t="s">
        <v>17</v>
      </c>
      <c r="E42" s="34" t="s">
        <v>99</v>
      </c>
      <c r="F42" s="26" t="s">
        <v>13</v>
      </c>
      <c r="G42" s="35">
        <v>1</v>
      </c>
      <c r="H42" s="35"/>
      <c r="I42" s="21"/>
    </row>
    <row r="43" spans="2:9" ht="12.75">
      <c r="B43" s="33" t="s">
        <v>52</v>
      </c>
      <c r="C43" s="36"/>
      <c r="D43" s="42" t="s">
        <v>18</v>
      </c>
      <c r="E43" s="34" t="s">
        <v>56</v>
      </c>
      <c r="F43" s="26" t="s">
        <v>13</v>
      </c>
      <c r="G43" s="35"/>
      <c r="H43" s="35">
        <v>1</v>
      </c>
      <c r="I43" s="21"/>
    </row>
    <row r="44" spans="2:9" ht="12.75">
      <c r="B44" s="33" t="s">
        <v>93</v>
      </c>
      <c r="C44" s="36"/>
      <c r="D44" s="42" t="s">
        <v>18</v>
      </c>
      <c r="E44" s="34" t="s">
        <v>94</v>
      </c>
      <c r="F44" s="26" t="s">
        <v>13</v>
      </c>
      <c r="G44" s="35"/>
      <c r="H44" s="35"/>
      <c r="I44" s="21" t="s">
        <v>21</v>
      </c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2</v>
      </c>
      <c r="H46" s="31">
        <f>SUM(H38:H45)</f>
        <v>2</v>
      </c>
      <c r="I46" s="29">
        <f>COUNTA(I38:I45)</f>
        <v>2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63</v>
      </c>
      <c r="C48" s="33"/>
      <c r="D48" s="33"/>
      <c r="E48" s="34" t="s">
        <v>64</v>
      </c>
      <c r="F48" s="26" t="s">
        <v>13</v>
      </c>
      <c r="G48" s="35"/>
      <c r="H48" s="35"/>
      <c r="I48" s="21" t="s">
        <v>21</v>
      </c>
    </row>
    <row r="49" spans="2:9" ht="12.75">
      <c r="B49" s="33" t="s">
        <v>76</v>
      </c>
      <c r="C49" s="33"/>
      <c r="D49" s="33"/>
      <c r="E49" s="34" t="s">
        <v>77</v>
      </c>
      <c r="F49" s="26" t="s">
        <v>13</v>
      </c>
      <c r="G49" s="35"/>
      <c r="H49" s="35">
        <v>1</v>
      </c>
      <c r="I49" s="21"/>
    </row>
    <row r="50" spans="2:9" ht="12.75">
      <c r="B50" s="33" t="s">
        <v>38</v>
      </c>
      <c r="C50" s="33"/>
      <c r="D50" s="33"/>
      <c r="E50" s="34" t="s">
        <v>58</v>
      </c>
      <c r="F50" s="26" t="s">
        <v>13</v>
      </c>
      <c r="G50" s="35"/>
      <c r="H50" s="35">
        <v>1</v>
      </c>
      <c r="I50" s="21"/>
    </row>
    <row r="51" spans="2:9" ht="12.75">
      <c r="B51" s="33" t="s">
        <v>42</v>
      </c>
      <c r="C51" s="33"/>
      <c r="D51" s="33"/>
      <c r="E51" s="34" t="s">
        <v>88</v>
      </c>
      <c r="F51" s="26" t="s">
        <v>13</v>
      </c>
      <c r="G51" s="35"/>
      <c r="H51" s="35">
        <v>1</v>
      </c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4</v>
      </c>
      <c r="G53" s="30">
        <f>SUM(G47:G52)</f>
        <v>0</v>
      </c>
      <c r="H53" s="31">
        <f>SUM(H47:H52)</f>
        <v>3</v>
      </c>
      <c r="I53" s="29">
        <f>COUNTA(I47:I52)</f>
        <v>1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89</v>
      </c>
      <c r="C55" s="33"/>
      <c r="D55" s="33"/>
      <c r="E55" s="34" t="s">
        <v>90</v>
      </c>
      <c r="F55" s="26" t="s">
        <v>13</v>
      </c>
      <c r="G55" s="35"/>
      <c r="H55" s="35"/>
      <c r="I55" s="21" t="s">
        <v>21</v>
      </c>
    </row>
    <row r="56" spans="2:9" ht="12.75">
      <c r="B56" s="33" t="s">
        <v>60</v>
      </c>
      <c r="C56" s="33"/>
      <c r="D56" s="33"/>
      <c r="E56" s="34" t="s">
        <v>59</v>
      </c>
      <c r="F56" s="26" t="s">
        <v>13</v>
      </c>
      <c r="G56" s="35">
        <v>1</v>
      </c>
      <c r="H56" s="35"/>
      <c r="I56" s="21"/>
    </row>
    <row r="57" spans="2:9" ht="12.75">
      <c r="B57" s="33" t="s">
        <v>62</v>
      </c>
      <c r="C57" s="33"/>
      <c r="D57" s="33"/>
      <c r="E57" s="34" t="s">
        <v>61</v>
      </c>
      <c r="F57" s="26" t="s">
        <v>13</v>
      </c>
      <c r="G57" s="35">
        <v>1</v>
      </c>
      <c r="H57" s="35"/>
      <c r="I57" s="21"/>
    </row>
    <row r="58" spans="2:9" ht="12.75">
      <c r="B58" s="33" t="s">
        <v>78</v>
      </c>
      <c r="C58" s="33"/>
      <c r="D58" s="33"/>
      <c r="E58" s="34" t="s">
        <v>79</v>
      </c>
      <c r="F58" s="26" t="s">
        <v>13</v>
      </c>
      <c r="G58" s="35">
        <v>1</v>
      </c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4</v>
      </c>
      <c r="G60" s="30">
        <f>SUM(G54:G59)</f>
        <v>3</v>
      </c>
      <c r="H60" s="31">
        <f>SUM(H54:H59)</f>
        <v>0</v>
      </c>
      <c r="I60" s="29">
        <f>COUNTA(I54:I59)</f>
        <v>1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29</v>
      </c>
      <c r="G63" s="48">
        <f>G16+G23+G30+G37+G46+G53+G60</f>
        <v>18</v>
      </c>
      <c r="H63" s="48">
        <f>H16+H23+H30+H37+H46+H53+H60</f>
        <v>5</v>
      </c>
      <c r="I63" s="29">
        <f>I16+I23+I30+I37+I46+I53+I60</f>
        <v>6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3">
    <mergeCell ref="B2:D2"/>
    <mergeCell ref="B3:D3"/>
    <mergeCell ref="B4:D4"/>
  </mergeCells>
  <dataValidations count="7">
    <dataValidation type="list" allowBlank="1" showInputMessage="1" showErrorMessage="1" sqref="F59:I59 F54:I54 F52:I52 I38 F36:I36 F31:I31 F29:I29 F45:I45 F47:I47 F24:I24 F22:I22 I17 F15:I15 F10:I10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111412</cp:lastModifiedBy>
  <cp:lastPrinted>2005-12-01T13:49:02Z</cp:lastPrinted>
  <dcterms:created xsi:type="dcterms:W3CDTF">2000-03-13T15:50:20Z</dcterms:created>
  <dcterms:modified xsi:type="dcterms:W3CDTF">2012-11-30T15:44:53Z</dcterms:modified>
  <cp:category/>
  <cp:version/>
  <cp:contentType/>
  <cp:contentStatus/>
</cp:coreProperties>
</file>