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<sst xmlns="http://schemas.openxmlformats.org/spreadsheetml/2006/main" count="141" uniqueCount="97">
  <si>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</si>
  <si>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</si>
  <si>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</si>
  <si>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</si>
  <si>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</si>
  <si>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</si>
  <si>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</si>
  <si>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</si>
  <si>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</si>
  <si>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</si>
  <si>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</si>
  <si>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</si>
  <si>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</si>
  <si>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</si>
  <si>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</si>
  <si>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</si>
  <si>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</si>
  <si>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</si>
  <si>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</si>
  <si>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</si>
  <si>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</si>
  <si>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</si>
  <si>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</si>
  <si>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</si>
  <si>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</si>
  <si>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</si>
  <si>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</si>
  <si>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</si>
  <si>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</si>
  <si>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</si>
  <si>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</si>
  <si>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</si>
  <si>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</si>
  <si>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</si>
  <si>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</si>
  <si>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</si>
  <si>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</si>
  <si>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</si>
  <si>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</si>
  <si>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</si>
  <si>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</si>
  <si>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</si>
  <si>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</si>
  <si>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</si>
  <si>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</si>
  <si>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</si>
  <si>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</si>
  <si>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</si>
  <si>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</si>
  <si>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</si>
  <si>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</si>
  <si>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</si>
  <si>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</si>
  <si>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</si>
  <si>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</si>
  <si>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</si>
  <si>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</si>
  <si>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</si>
  <si>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</si>
  <si>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</si>
  <si>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</si>
  <si>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</si>
  <si>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</si>
  <si>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</si>
  <si>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</si>
  <si>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</si>
  <si>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</si>
  <si>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</si>
  <si>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</si>
  <si>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</si>
  <si>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</si>
  <si>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</si>
  <si>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</si>
  <si>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</si>
  <si>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</si>
  <si>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</si>
  <si>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</si>
  <si>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</si>
  <si>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</si>
  <si>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Invenergy</t>
  </si>
  <si>
    <t>Tom Burke</t>
  </si>
  <si>
    <t>Date:  20210114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</si>
  <si>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</si>
  <si>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</si>
  <si>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</si>
  <si>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</si>
  <si>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</si>
  <si>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</si>
  <si>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ENGIE</t>
  </si>
  <si>
    <t>Bob Helton</t>
  </si>
  <si>
    <t>Tesla</t>
  </si>
  <si>
    <t>Arushi Sharma Frank</t>
  </si>
  <si>
    <t>Jupiter Power</t>
  </si>
  <si>
    <t>Marty Downey</t>
  </si>
  <si>
    <t>Need &gt;50% to Pass</t>
  </si>
  <si>
    <t>Motion Carries</t>
  </si>
  <si>
    <t>PRS Motion:   To table NPRR1060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</si>
</sst>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96</v>
      </c>
      <c r="C3" s="68"/>
      <c r="D3" s="68"/>
      <c r="E3" s="6"/>
      <c r="F3" s="56" t="s">
        <v>22</v>
      </c>
      <c r="G3" s="64" t="s">
        <v>95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81</v>
      </c>
      <c r="C5" s="15"/>
      <c r="D5" s="7"/>
      <c r="E5" s="6"/>
      <c r="F5" s="58" t="s">
        <v>20</v>
      </c>
      <c r="G5" s="59">
        <f>IF((G62+H62)=0,"",G62)</f>
        <v>7</v>
      </c>
      <c r="H5" s="59">
        <f>IF((G62+H62)=0,"",H62)</f>
        <v>0</v>
      </c>
      <c r="I5" s="60">
        <f>I62</f>
        <v>1</v>
      </c>
    </row>
    <row r="6" spans="2:9" ht="22.5" customHeight="1">
      <c r="B6" s="6" t="s">
        <v>58</v>
      </c>
      <c r="C6" s="14"/>
      <c r="D6" s="15"/>
      <c r="E6" s="16"/>
      <c r="F6" s="62" t="s">
        <v>94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59</v>
      </c>
      <c r="C12" s="34"/>
      <c r="D12" s="37" t="s">
        <v>18</v>
      </c>
      <c r="E12" s="24" t="s">
        <v>60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19</v>
      </c>
      <c r="E13" s="24" t="s">
        <v>62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63</v>
      </c>
      <c r="C18" s="23"/>
      <c r="D18" s="23"/>
      <c r="E18" s="24" t="s">
        <v>66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64</v>
      </c>
      <c r="C20" s="23"/>
      <c r="D20" s="23"/>
      <c r="E20" s="24" t="s">
        <v>67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65</v>
      </c>
      <c r="C21" s="23"/>
      <c r="D21" s="23"/>
      <c r="E21" s="24" t="s">
        <v>68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88</v>
      </c>
      <c r="C27" s="32"/>
      <c r="D27" s="32"/>
      <c r="E27" s="52" t="s">
        <v>89</v>
      </c>
      <c r="F27" s="25"/>
      <c r="G27" s="51"/>
      <c r="H27" s="33"/>
      <c r="I27" s="20"/>
    </row>
    <row r="28" spans="2:9" ht="11.25">
      <c r="B28" s="32" t="s">
        <v>69</v>
      </c>
      <c r="C28" s="32"/>
      <c r="D28" s="32"/>
      <c r="E28" s="52" t="s">
        <v>72</v>
      </c>
      <c r="F28" s="25" t="s">
        <v>15</v>
      </c>
      <c r="G28" s="51">
        <v>0.1111111111111111</v>
      </c>
      <c r="H28" s="33"/>
      <c r="I28" s="20"/>
    </row>
    <row r="29" spans="2:9" ht="11.25">
      <c r="B29" s="32" t="s">
        <v>70</v>
      </c>
      <c r="C29" s="32"/>
      <c r="D29" s="32"/>
      <c r="E29" s="52" t="s">
        <v>73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90</v>
      </c>
      <c r="C30" s="32"/>
      <c r="D30" s="32"/>
      <c r="E30" s="52" t="s">
        <v>91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92</v>
      </c>
      <c r="C31" s="32"/>
      <c r="D31" s="32"/>
      <c r="E31" s="52" t="s">
        <v>93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82</v>
      </c>
      <c r="C32" s="32"/>
      <c r="D32" s="32"/>
      <c r="E32" s="52" t="s">
        <v>83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79</v>
      </c>
      <c r="C33" s="32"/>
      <c r="D33" s="32"/>
      <c r="E33" s="52" t="s">
        <v>80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74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>
        <v>0.1111111111111111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1.0000000000000002</v>
      </c>
      <c r="H37" s="30">
        <f>SUM(H25:H36)</f>
        <v>0</v>
      </c>
      <c r="I37" s="28">
        <f>COUNTA(I25:I36)</f>
        <v>0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>
        <v>1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/>
      <c r="H40" s="33"/>
      <c r="I40" s="20" t="s">
        <v>21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1</v>
      </c>
      <c r="H42" s="30">
        <f>SUM(H38:H41)</f>
        <v>0</v>
      </c>
      <c r="I42" s="28">
        <f>COUNTA(I38:I41)</f>
        <v>1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>
        <v>0.5</v>
      </c>
      <c r="H44" s="33"/>
      <c r="I44" s="20"/>
    </row>
    <row r="45" spans="2:9" ht="11.25">
      <c r="B45" s="32" t="s">
        <v>84</v>
      </c>
      <c r="C45" s="32"/>
      <c r="D45" s="32"/>
      <c r="E45" s="52" t="s">
        <v>85</v>
      </c>
      <c r="F45" s="25" t="s">
        <v>15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75</v>
      </c>
      <c r="C50" s="32"/>
      <c r="D50" s="32"/>
      <c r="E50" s="52" t="s">
        <v>86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49</v>
      </c>
      <c r="C51" s="32"/>
      <c r="D51" s="32"/>
      <c r="E51" s="52" t="s">
        <v>87</v>
      </c>
      <c r="F51" s="25" t="s">
        <v>15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78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76</v>
      </c>
      <c r="C56" s="32"/>
      <c r="D56" s="32"/>
      <c r="E56" s="52" t="s">
        <v>77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>
        <v>0.3333333333333333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28</v>
      </c>
      <c r="G62" s="43">
        <f>G16+G24+G59+G53+G37+G47+G42</f>
        <v>7</v>
      </c>
      <c r="H62" s="43">
        <f>H16+H24+H59+H53+H37+H47+H42</f>
        <v>0</v>
      </c>
      <c r="I62" s="28">
        <f>I16+I24+I59+I53+I37+I47+I42</f>
        <v>1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49:F51 F44:F46 F26:F35 F18:F22 F55:F57">
      <formula1>$B$80:$B$81</formula1>
    </dataValidation>
    <dataValidation type="list" showInputMessage="1" showErrorMessage="1" sqref="I39:I40 I49:I51 I44:I46 I11:I14 I26:I35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2021-01-19T14:12:47Z</dcterms:modified>
  <cp:category/>
  <cp:version/>
  <cp:contentType/>
  <cp:contentStatus/>
</cp:coreProperties>
</file>