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<sst xmlns="http://schemas.openxmlformats.org/spreadsheetml/2006/main" count="165" uniqueCount="96">
  <si>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</si>
  <si>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</si>
  <si>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</si>
  <si>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</si>
  <si>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</si>
  <si>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</si>
  <si>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</si>
  <si>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</si>
  <si>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</si>
  <si>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</si>
  <si>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</si>
  <si>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</si>
  <si>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</si>
  <si>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</si>
  <si>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</si>
  <si>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</si>
  <si>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</si>
  <si>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</si>
  <si>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</si>
  <si>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</si>
  <si>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</si>
  <si>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</si>
  <si>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</si>
  <si>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</si>
  <si>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</si>
  <si>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</si>
  <si>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</si>
  <si>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</si>
  <si>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</si>
  <si>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</si>
  <si>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</si>
  <si>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</si>
  <si>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</si>
  <si>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</si>
  <si>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</si>
  <si>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</si>
  <si>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</si>
  <si>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</si>
  <si>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</si>
  <si>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</si>
  <si>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</si>
  <si>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</si>
  <si>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</si>
  <si>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</si>
  <si>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</si>
  <si>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</si>
  <si>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</si>
  <si>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</si>
  <si>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</si>
  <si>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</si>
  <si>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</si>
  <si>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</si>
  <si>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</si>
  <si>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</si>
  <si>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</si>
  <si>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Erika Bierschbach</t>
  </si>
  <si>
    <t>Nucor</t>
  </si>
  <si>
    <t>Jamie Mauldin</t>
  </si>
  <si>
    <t>Mike Evans</t>
  </si>
  <si>
    <t>Resmi Surendran</t>
  </si>
  <si>
    <t>Bill Barnes</t>
  </si>
  <si>
    <t>CenterPoint Energy</t>
  </si>
  <si>
    <t>Anthony Johnson</t>
  </si>
  <si>
    <t xml:space="preserve">Oncor </t>
  </si>
  <si>
    <t>Ivan Velasquez</t>
  </si>
  <si>
    <t xml:space="preserve">Mark Smith </t>
  </si>
  <si>
    <t xml:space="preserve">Joe Dan Wilson </t>
  </si>
  <si>
    <t>Shawnee Claiborn-Pinto</t>
  </si>
  <si>
    <t>Chariot Energy</t>
  </si>
  <si>
    <t>Grace McNamara</t>
  </si>
  <si>
    <t>TNMP</t>
  </si>
  <si>
    <t>Bobby Roberts</t>
  </si>
  <si>
    <t>Fanar Sefa</t>
  </si>
  <si>
    <t>Luminant Generation</t>
  </si>
  <si>
    <t>Ian Haley</t>
  </si>
  <si>
    <t>Blue Cube</t>
  </si>
  <si>
    <t>Exelon</t>
  </si>
  <si>
    <t>Lori Simpson</t>
  </si>
  <si>
    <t>Jupiter Power</t>
  </si>
  <si>
    <t>Marty Downey</t>
  </si>
  <si>
    <t>Invenergy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</si>
  <si>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</si>
  <si>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</si>
  <si>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</si>
  <si>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</si>
  <si>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</si>
  <si>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</si>
  <si>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Calpine Energy Solutions</t>
  </si>
  <si>
    <t>Clint Sandidge</t>
  </si>
  <si>
    <t>Prepared by:  Brittney Albracht</t>
  </si>
  <si>
    <t>John Dumas  (Emily Jolly)</t>
  </si>
  <si>
    <t>Date:  March 3, 2021</t>
  </si>
  <si>
    <t>Clif Lange (Lucas Turner)</t>
  </si>
  <si>
    <t>Need &gt;50% to Pass</t>
  </si>
  <si>
    <t>WMS Motion:  to request PRS continue to table NPRR1063 for further consideration by CMWG</t>
  </si>
  <si>
    <t>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</si>
</sst>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41" borderId="16" xfId="0" applyFont="1" applyFill="1" applyBorder="1" applyAlignment="1">
      <alignment horizontal="centerContinuous" vertical="center"/>
    </xf>
    <xf numFmtId="0" fontId="2" fillId="41" borderId="17" xfId="0" applyFont="1" applyFill="1" applyBorder="1" applyAlignment="1">
      <alignment horizontal="centerContinuous" vertical="center"/>
    </xf>
    <xf numFmtId="0" fontId="1" fillId="41" borderId="16" xfId="0" applyFont="1" applyFill="1" applyBorder="1" applyAlignment="1">
      <alignment horizontal="centerContinuous" vertical="center" wrapText="1"/>
    </xf>
    <xf numFmtId="0" fontId="2" fillId="41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R32" sqref="R3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94</v>
      </c>
      <c r="C3" s="65"/>
      <c r="D3" s="65"/>
      <c r="E3" s="6"/>
      <c r="F3" s="58" t="s">
        <v>23</v>
      </c>
      <c r="G3" s="66"/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21</v>
      </c>
      <c r="G5" s="55">
        <f>IF((G61+H61)=0,"",G61)</f>
      </c>
      <c r="H5" s="55">
        <f>IF((G61+H61)=0,"",H61)</f>
      </c>
      <c r="I5" s="56">
        <f>I61</f>
        <v>0</v>
      </c>
    </row>
    <row r="6" spans="2:9" ht="22.5" customHeight="1">
      <c r="B6" s="6" t="s">
        <v>89</v>
      </c>
      <c r="C6" s="14"/>
      <c r="D6" s="15"/>
      <c r="E6" s="16"/>
      <c r="F6" s="59" t="s">
        <v>93</v>
      </c>
      <c r="G6" s="57">
        <f>G62</f>
      </c>
      <c r="H6" s="57">
        <f>H62</f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67</v>
      </c>
      <c r="F11" s="23" t="s">
        <v>15</v>
      </c>
      <c r="G11" s="53" t="s">
        <v>95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57</v>
      </c>
      <c r="F12" s="23" t="s">
        <v>15</v>
      </c>
      <c r="G12" s="53" t="s">
        <v>95</v>
      </c>
      <c r="H12" s="41"/>
      <c r="I12" s="20"/>
    </row>
    <row r="13" spans="2:9" ht="11.25">
      <c r="B13" s="26" t="s">
        <v>56</v>
      </c>
      <c r="C13" s="27"/>
      <c r="D13" s="28" t="s">
        <v>20</v>
      </c>
      <c r="E13" s="48" t="s">
        <v>65</v>
      </c>
      <c r="F13" s="23" t="s">
        <v>15</v>
      </c>
      <c r="G13" s="53" t="s">
        <v>95</v>
      </c>
      <c r="H13" s="41"/>
      <c r="I13" s="20"/>
    </row>
    <row r="14" spans="2:9" ht="11.25">
      <c r="B14" s="26" t="s">
        <v>75</v>
      </c>
      <c r="C14" s="27"/>
      <c r="D14" s="28" t="s">
        <v>20</v>
      </c>
      <c r="E14" s="48" t="s">
        <v>72</v>
      </c>
      <c r="F14" s="23" t="s">
        <v>15</v>
      </c>
      <c r="G14" s="53" t="s">
        <v>95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0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90</v>
      </c>
      <c r="F18" s="23" t="s">
        <v>15</v>
      </c>
      <c r="G18" s="54" t="s">
        <v>95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58</v>
      </c>
      <c r="F19" s="23" t="s">
        <v>15</v>
      </c>
      <c r="G19" s="54" t="s">
        <v>95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92</v>
      </c>
      <c r="F20" s="23" t="s">
        <v>15</v>
      </c>
      <c r="G20" s="54" t="s">
        <v>95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66</v>
      </c>
      <c r="F21" s="23" t="s">
        <v>15</v>
      </c>
      <c r="G21" s="54" t="s">
        <v>95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0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74</v>
      </c>
      <c r="F25" s="23" t="s">
        <v>15</v>
      </c>
      <c r="G25" s="53" t="s">
        <v>95</v>
      </c>
      <c r="H25" s="53"/>
      <c r="I25" s="20"/>
    </row>
    <row r="26" spans="2:9" ht="11.25">
      <c r="B26" s="26" t="s">
        <v>76</v>
      </c>
      <c r="C26" s="26"/>
      <c r="D26" s="26"/>
      <c r="E26" s="48" t="s">
        <v>77</v>
      </c>
      <c r="F26" s="23" t="s">
        <v>15</v>
      </c>
      <c r="G26" s="53" t="s">
        <v>95</v>
      </c>
      <c r="H26" s="53"/>
      <c r="I26" s="20"/>
    </row>
    <row r="27" spans="2:9" ht="11.25">
      <c r="B27" s="26" t="s">
        <v>78</v>
      </c>
      <c r="C27" s="26"/>
      <c r="D27" s="26"/>
      <c r="E27" s="48" t="s">
        <v>79</v>
      </c>
      <c r="F27" s="23" t="s">
        <v>15</v>
      </c>
      <c r="G27" s="53" t="s">
        <v>95</v>
      </c>
      <c r="H27" s="53"/>
      <c r="I27" s="20"/>
    </row>
    <row r="28" spans="2:9" ht="11.25">
      <c r="B28" s="26" t="s">
        <v>80</v>
      </c>
      <c r="C28" s="26"/>
      <c r="D28" s="26"/>
      <c r="E28" s="48" t="s">
        <v>81</v>
      </c>
      <c r="F28" s="23" t="s">
        <v>15</v>
      </c>
      <c r="G28" s="53" t="s">
        <v>95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0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83</v>
      </c>
      <c r="F32" s="23" t="s">
        <v>15</v>
      </c>
      <c r="G32" s="53" t="s">
        <v>95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 t="s">
        <v>95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 t="s">
        <v>95</v>
      </c>
      <c r="H34" s="53"/>
      <c r="I34" s="20"/>
    </row>
    <row r="35" spans="2:9" ht="11.25">
      <c r="B35" s="26" t="s">
        <v>54</v>
      </c>
      <c r="C35" s="26"/>
      <c r="D35" s="26"/>
      <c r="E35" s="48" t="s">
        <v>59</v>
      </c>
      <c r="F35" s="23" t="s">
        <v>15</v>
      </c>
      <c r="G35" s="53" t="s">
        <v>95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0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60</v>
      </c>
      <c r="F39" s="49" t="s">
        <v>15</v>
      </c>
      <c r="G39" s="53" t="s">
        <v>95</v>
      </c>
      <c r="H39" s="53"/>
      <c r="I39" s="20"/>
    </row>
    <row r="40" spans="2:9" ht="11.25">
      <c r="B40" s="26" t="s">
        <v>68</v>
      </c>
      <c r="C40" s="26"/>
      <c r="D40" s="26"/>
      <c r="E40" s="48" t="s">
        <v>69</v>
      </c>
      <c r="F40" s="49"/>
      <c r="G40" s="53"/>
      <c r="H40" s="41"/>
      <c r="I40" s="20"/>
    </row>
    <row r="41" spans="2:9" ht="11.25">
      <c r="B41" s="26" t="s">
        <v>87</v>
      </c>
      <c r="C41" s="26"/>
      <c r="D41" s="26"/>
      <c r="E41" s="48" t="s">
        <v>88</v>
      </c>
      <c r="F41" s="49" t="s">
        <v>15</v>
      </c>
      <c r="G41" s="53" t="s">
        <v>95</v>
      </c>
      <c r="H41" s="41"/>
      <c r="I41" s="20"/>
    </row>
    <row r="42" spans="2:9" ht="11.25">
      <c r="B42" s="26" t="s">
        <v>84</v>
      </c>
      <c r="C42" s="26"/>
      <c r="D42" s="26"/>
      <c r="E42" s="48" t="s">
        <v>85</v>
      </c>
      <c r="F42" s="49" t="s">
        <v>15</v>
      </c>
      <c r="G42" s="53" t="s">
        <v>95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0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 t="s">
        <v>95</v>
      </c>
      <c r="H46" s="53"/>
      <c r="I46" s="20"/>
    </row>
    <row r="47" spans="2:9" ht="11.25">
      <c r="B47" s="26" t="s">
        <v>61</v>
      </c>
      <c r="C47" s="26"/>
      <c r="D47" s="26"/>
      <c r="E47" s="48" t="s">
        <v>62</v>
      </c>
      <c r="F47" s="49" t="s">
        <v>15</v>
      </c>
      <c r="G47" s="53" t="s">
        <v>95</v>
      </c>
      <c r="H47" s="53"/>
      <c r="I47" s="20"/>
    </row>
    <row r="48" spans="2:9" ht="11.25">
      <c r="B48" s="26" t="s">
        <v>70</v>
      </c>
      <c r="C48" s="26"/>
      <c r="D48" s="26"/>
      <c r="E48" s="48" t="s">
        <v>71</v>
      </c>
      <c r="F48" s="49" t="s">
        <v>15</v>
      </c>
      <c r="G48" s="53" t="s">
        <v>95</v>
      </c>
      <c r="H48" s="53"/>
      <c r="I48" s="20"/>
    </row>
    <row r="49" spans="2:9" ht="11.25">
      <c r="B49" s="26" t="s">
        <v>63</v>
      </c>
      <c r="C49" s="27"/>
      <c r="D49" s="27"/>
      <c r="E49" s="48" t="s">
        <v>64</v>
      </c>
      <c r="F49" s="23" t="s">
        <v>15</v>
      </c>
      <c r="G49" s="53" t="s">
        <v>95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0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55</v>
      </c>
      <c r="F53" s="49" t="s">
        <v>15</v>
      </c>
      <c r="G53" s="53" t="s">
        <v>95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 t="s">
        <v>95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 t="s">
        <v>95</v>
      </c>
      <c r="H55" s="53"/>
      <c r="I55" s="20"/>
    </row>
    <row r="56" spans="2:9" ht="11.25">
      <c r="B56" s="26" t="s">
        <v>35</v>
      </c>
      <c r="C56" s="26"/>
      <c r="D56" s="26"/>
      <c r="E56" s="48" t="s">
        <v>86</v>
      </c>
      <c r="F56" s="23" t="s">
        <v>15</v>
      </c>
      <c r="G56" s="53" t="s">
        <v>95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0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27</v>
      </c>
      <c r="G61" s="47">
        <f>G16+G23+G30+G37+G44+G51+G58</f>
        <v>0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</c>
      <c r="H62" s="32">
        <f>IF((G61+H61)=0,"",H61/(G61+H61))</f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2021-03-09T18:56:09Z</dcterms:modified>
  <cp:category/>
  <cp:version/>
  <cp:contentType/>
  <cp:contentStatus/>
</cp:coreProperties>
</file>