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'Vote'!$E$42:$I$44</definedName>
    <definedName name="clearIndREPVote">'Vote'!$G$42:$I$44</definedName>
    <definedName name="clearIOU">'Vote'!$E$47:$I$49</definedName>
    <definedName name="clearIOUVote">'Vote'!$G$47:$I$49</definedName>
    <definedName name="clearMarketers">'Vote'!$E$36:$I$39</definedName>
    <definedName name="clearMarketersVote">'Vote'!$G$36:$I$39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'Vote'!$F$50</definedName>
    <definedName name="countIOUAbstain">'Vote'!$I$50</definedName>
    <definedName name="countMarketers">'Vote'!$F$40</definedName>
    <definedName name="countMarketersAbstain">'Vote'!$I$40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'Vote'!$G$41:$I$45</definedName>
    <definedName name="IOU">'Vote'!$G$46:$I$50</definedName>
    <definedName name="Marketers">'Vote'!$G$35:$I$40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<sst xmlns="http://schemas.openxmlformats.org/spreadsheetml/2006/main" count="130" uniqueCount="91">
  <si>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</si>
  <si>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</si>
  <si>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</si>
  <si>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</si>
  <si>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</si>
  <si>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</si>
  <si>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</si>
  <si>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</si>
  <si>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</si>
  <si>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</si>
  <si>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</si>
  <si>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</si>
  <si>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</si>
  <si>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</si>
  <si>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</si>
  <si>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</si>
  <si>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</si>
  <si>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</si>
  <si>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</si>
  <si>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</si>
  <si>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</si>
  <si>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</si>
  <si>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</si>
  <si>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</si>
  <si>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</si>
  <si>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</si>
  <si>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</si>
  <si>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</si>
  <si>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</si>
  <si>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</si>
  <si>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</si>
  <si>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</si>
  <si>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</si>
  <si>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</si>
  <si>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</si>
  <si>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</si>
  <si>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</si>
  <si>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</si>
  <si>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</si>
  <si>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</si>
  <si>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</si>
  <si>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</si>
  <si>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</si>
  <si>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</si>
  <si>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</si>
  <si>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</si>
  <si>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</si>
  <si>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</si>
  <si>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</si>
  <si>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</si>
  <si>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</si>
  <si>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</si>
  <si>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</si>
  <si>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</si>
  <si>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</si>
  <si>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</si>
  <si>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</si>
  <si>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</si>
  <si>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</si>
  <si>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</si>
  <si>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</si>
  <si>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</si>
  <si>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July 15, 2021</t>
  </si>
  <si>
    <t>Bill Barnes (Kevin Matt)</t>
  </si>
  <si>
    <t>Key Capture Energy</t>
  </si>
  <si>
    <t>Danny Musher</t>
  </si>
  <si>
    <t>Austin Energy</t>
  </si>
  <si>
    <t>Murali Sithuraj</t>
  </si>
  <si>
    <t>Nucor</t>
  </si>
  <si>
    <t>Mark Smith</t>
  </si>
  <si>
    <t>Shari Heino</t>
  </si>
  <si>
    <t>Christian Powell</t>
  </si>
  <si>
    <t>Kim Rainwater</t>
  </si>
  <si>
    <t>Lower Colorado River Authority</t>
  </si>
  <si>
    <t>Brazos Electric Power Cooperative</t>
  </si>
  <si>
    <t>Pedernales Electric Cooperative</t>
  </si>
  <si>
    <t>Bryan Sams</t>
  </si>
  <si>
    <t>Calpine</t>
  </si>
  <si>
    <t>Broad Reach Power</t>
  </si>
  <si>
    <t>Bob Wittmeyer</t>
  </si>
  <si>
    <t>Enel Green Power</t>
  </si>
  <si>
    <t>Ann Coultas</t>
  </si>
  <si>
    <t>Lori Simpson</t>
  </si>
  <si>
    <t>Exelon</t>
  </si>
  <si>
    <t>Enerwise Global Technologies</t>
  </si>
  <si>
    <t>Jennifer Chamberlin</t>
  </si>
  <si>
    <t>Jupiter Power</t>
  </si>
  <si>
    <t>Marty Downey</t>
  </si>
  <si>
    <t>Need &gt;50% to Pass</t>
  </si>
  <si>
    <t>PRS Motion:  To grant NPRR1086 Urgent status; to table NPRR1086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</si>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</sst>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6" t="s">
        <v>21</v>
      </c>
      <c r="G3" s="65" t="s">
        <v>90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68</v>
      </c>
      <c r="C12" s="34"/>
      <c r="D12" s="37" t="s">
        <v>18</v>
      </c>
      <c r="E12" s="24" t="s">
        <v>69</v>
      </c>
      <c r="F12" s="33" t="s">
        <v>14</v>
      </c>
      <c r="G12" s="51">
        <v>0.25</v>
      </c>
      <c r="H12" s="51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70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73</v>
      </c>
      <c r="C19" s="23"/>
      <c r="D19" s="23"/>
      <c r="E19" s="24" t="s">
        <v>72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75</v>
      </c>
      <c r="C20" s="23"/>
      <c r="D20" s="23"/>
      <c r="E20" s="24" t="s">
        <v>71</v>
      </c>
      <c r="F20" s="25" t="s">
        <v>14</v>
      </c>
      <c r="G20" s="50"/>
      <c r="H20" s="26"/>
      <c r="I20" s="20" t="s">
        <v>20</v>
      </c>
    </row>
    <row r="21" spans="2:9" s="22" customFormat="1" ht="11.25">
      <c r="B21" s="23" t="s">
        <v>49</v>
      </c>
      <c r="C21" s="23"/>
      <c r="D21" s="23"/>
      <c r="E21" s="24" t="s">
        <v>50</v>
      </c>
      <c r="F21" s="25" t="s">
        <v>14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1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43</v>
      </c>
      <c r="C25" s="32"/>
      <c r="D25" s="32"/>
      <c r="E25" s="52" t="s">
        <v>51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78</v>
      </c>
      <c r="C26" s="32"/>
      <c r="D26" s="32"/>
      <c r="E26" s="52" t="s">
        <v>79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77</v>
      </c>
      <c r="C27" s="32"/>
      <c r="D27" s="32"/>
      <c r="E27" s="52" t="s">
        <v>76</v>
      </c>
      <c r="F27" s="64" t="s">
        <v>14</v>
      </c>
      <c r="G27" s="51">
        <v>0.14285714285714285</v>
      </c>
      <c r="H27" s="33"/>
      <c r="I27" s="20"/>
    </row>
    <row r="28" spans="2:9" ht="11.25">
      <c r="B28" s="32" t="s">
        <v>80</v>
      </c>
      <c r="C28" s="32"/>
      <c r="D28" s="32"/>
      <c r="E28" s="52" t="s">
        <v>81</v>
      </c>
      <c r="F28" s="64" t="s">
        <v>14</v>
      </c>
      <c r="G28" s="51">
        <v>0.14285714285714285</v>
      </c>
      <c r="H28" s="33"/>
      <c r="I28" s="20"/>
    </row>
    <row r="29" spans="2:9" ht="11.25">
      <c r="B29" s="32" t="s">
        <v>83</v>
      </c>
      <c r="C29" s="32"/>
      <c r="D29" s="32"/>
      <c r="E29" s="52" t="s">
        <v>82</v>
      </c>
      <c r="F29" s="64" t="s">
        <v>14</v>
      </c>
      <c r="G29" s="51">
        <v>0.14285714285714285</v>
      </c>
      <c r="H29" s="33"/>
      <c r="I29" s="20"/>
    </row>
    <row r="30" spans="2:9" ht="11.25">
      <c r="B30" s="32" t="s">
        <v>86</v>
      </c>
      <c r="C30" s="32"/>
      <c r="D30" s="32"/>
      <c r="E30" s="52" t="s">
        <v>87</v>
      </c>
      <c r="F30" s="64" t="s">
        <v>14</v>
      </c>
      <c r="G30" s="51">
        <v>0.14285714285714285</v>
      </c>
      <c r="H30" s="33"/>
      <c r="I30" s="20"/>
    </row>
    <row r="31" spans="2:9" ht="11.25">
      <c r="B31" s="32" t="s">
        <v>64</v>
      </c>
      <c r="C31" s="32"/>
      <c r="D31" s="32"/>
      <c r="E31" s="52" t="s">
        <v>65</v>
      </c>
      <c r="F31" s="64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63</v>
      </c>
      <c r="F42" s="25" t="s">
        <v>14</v>
      </c>
      <c r="G42" s="51">
        <v>1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0.5</v>
      </c>
      <c r="H47" s="5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14</v>
      </c>
      <c r="G48" s="51">
        <v>0.5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COUNTA(F46:F49)</f>
        <v>2</v>
      </c>
      <c r="G50" s="29">
        <f>SUM(G46:G49)</f>
        <v>1</v>
      </c>
      <c r="H50" s="30">
        <f>SUM(H46:H49)</f>
        <v>0</v>
      </c>
      <c r="I50" s="28">
        <f>COUNTA(I46:I49)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46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66</v>
      </c>
      <c r="C53" s="32"/>
      <c r="D53" s="32"/>
      <c r="E53" s="52" t="s">
        <v>67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F15+F23+F56+F50+F34+F45+F40</f>
        <v>24</v>
      </c>
      <c r="G59" s="43">
        <f>G15+G23+G56+G50+G34+G45+G40</f>
        <v>7</v>
      </c>
      <c r="H59" s="43">
        <f>H15+H23+H56+H50+H34+H45+H40</f>
        <v>0</v>
      </c>
      <c r="I59" s="28">
        <f>I15+I23+I56+I50+I34+I45+I40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6:I46 F35:I35 F33:I33 F22:I22 F24:I24 F41:I41 F39:I39 F49:I49 I51 I10 F14:I14 F16:I16">
      <formula1>#REF!</formula1>
    </dataValidation>
    <dataValidation type="list" showInputMessage="1" showErrorMessage="1" sqref="F36:F38 F52:F54 F17:F21 F25:F32 F42:F44 F47:F48">
      <formula1>$B$77:$B$78</formula1>
    </dataValidation>
    <dataValidation type="list" showInputMessage="1" showErrorMessage="1" sqref="I36:I38 I52:I54 I17:I21 I25:I32 I11:I13 I42:I44 I47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071521</cp:lastModifiedBy>
  <cp:lastPrinted>2001-05-29T14:33:52Z</cp:lastPrinted>
  <dcterms:created xsi:type="dcterms:W3CDTF">2000-03-13T15:50:20Z</dcterms:created>
  <dcterms:modified xsi:type="dcterms:W3CDTF">2021-07-15T18:23:58Z</dcterms:modified>
  <cp:category/>
  <cp:version/>
  <cp:contentType/>
  <cp:contentStatus/>
</cp:coreProperties>
</file>