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99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<sst xmlns="http://schemas.openxmlformats.org/spreadsheetml/2006/main" count="111" uniqueCount="81">
  <si>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</si>
  <si>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</si>
  <si>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</si>
  <si>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</si>
  <si>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</si>
  <si>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</si>
  <si>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</si>
  <si>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</si>
  <si>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</si>
  <si>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</si>
  <si>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</si>
  <si>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</si>
  <si>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</si>
  <si>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</si>
  <si>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</si>
  <si>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</si>
  <si>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</si>
  <si>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</si>
  <si>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</si>
  <si>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</si>
  <si>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</si>
  <si>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</si>
  <si>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</si>
  <si>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</si>
  <si>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</si>
  <si>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</si>
  <si>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</si>
  <si>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</si>
  <si>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</si>
  <si>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</si>
  <si>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</si>
  <si>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</si>
  <si>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</si>
  <si>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</si>
  <si>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</si>
  <si>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</si>
  <si>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</si>
  <si>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</si>
  <si>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</si>
  <si>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</si>
  <si>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</si>
  <si>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</si>
  <si>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</si>
  <si>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</si>
  <si>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</si>
  <si>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</si>
  <si>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</si>
  <si>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</si>
  <si>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</si>
  <si>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</si>
  <si>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</si>
  <si>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</si>
  <si>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</si>
  <si>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</si>
  <si>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</si>
  <si>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</si>
  <si>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</si>
  <si>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</si>
  <si>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</si>
  <si>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</si>
  <si>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</si>
  <si>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</si>
  <si>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</si>
  <si>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May 11, 2022</t>
  </si>
  <si>
    <t>Lower Colorado River Authority</t>
  </si>
  <si>
    <t>Andy Nguyen</t>
  </si>
  <si>
    <t>Broad Reach Power</t>
  </si>
  <si>
    <t>Enel Green Power</t>
  </si>
  <si>
    <t>Bob Wittmeyer</t>
  </si>
  <si>
    <t>Ann Coultas</t>
  </si>
  <si>
    <t>CenterPoint Energy</t>
  </si>
  <si>
    <t>Perrin Wall</t>
  </si>
  <si>
    <t>Austn Energy</t>
  </si>
  <si>
    <t>GEUS</t>
  </si>
  <si>
    <t>Murali Sithuraj</t>
  </si>
  <si>
    <t>Ashley Cotton</t>
  </si>
  <si>
    <t>Tesla</t>
  </si>
  <si>
    <t>Need &gt;50% to Pass</t>
  </si>
  <si>
    <t>Keyur Javiya</t>
  </si>
  <si>
    <t>Motion Carries</t>
  </si>
  <si>
    <t>PRS Motion:  To endorse and forward to TAC the 4/14/22 PRS Report and 11/22/21 Impact Analysis for NPRR1110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</si>
</sst>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6" t="s">
        <v>21</v>
      </c>
      <c r="G3" s="64" t="s">
        <v>79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55</v>
      </c>
      <c r="C6" s="14"/>
      <c r="D6" s="15"/>
      <c r="E6" s="16"/>
      <c r="F6" s="62" t="s">
        <v>77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0.5</v>
      </c>
      <c r="H11" s="33"/>
      <c r="I11" s="20"/>
    </row>
    <row r="12" spans="2:9" ht="11.25">
      <c r="B12" s="32" t="s">
        <v>62</v>
      </c>
      <c r="C12" s="34"/>
      <c r="D12" s="37" t="s">
        <v>16</v>
      </c>
      <c r="E12" s="24" t="s">
        <v>61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64</v>
      </c>
      <c r="C17" s="23"/>
      <c r="D17" s="23"/>
      <c r="E17" s="24" t="s">
        <v>65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48</v>
      </c>
      <c r="C18" s="23"/>
      <c r="D18" s="23"/>
      <c r="E18" s="24" t="s">
        <v>49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42</v>
      </c>
      <c r="C22" s="32"/>
      <c r="D22" s="32"/>
      <c r="E22" s="52" t="s">
        <v>50</v>
      </c>
      <c r="F22" s="25"/>
      <c r="G22" s="51"/>
      <c r="H22" s="33"/>
      <c r="I22" s="20"/>
    </row>
    <row r="23" spans="2:9" ht="11.25">
      <c r="B23" s="32" t="s">
        <v>66</v>
      </c>
      <c r="C23" s="32"/>
      <c r="D23" s="32"/>
      <c r="E23" s="52" t="s">
        <v>68</v>
      </c>
      <c r="F23" s="25" t="s">
        <v>14</v>
      </c>
      <c r="G23" s="51">
        <v>0.3333333333333333</v>
      </c>
      <c r="H23" s="33"/>
      <c r="I23" s="20"/>
    </row>
    <row r="24" spans="2:9" ht="11.25">
      <c r="B24" s="32" t="s">
        <v>67</v>
      </c>
      <c r="C24" s="32"/>
      <c r="D24" s="32"/>
      <c r="E24" s="52" t="s">
        <v>69</v>
      </c>
      <c r="F24" s="25" t="s">
        <v>14</v>
      </c>
      <c r="G24" s="51">
        <v>0.3333333333333333</v>
      </c>
      <c r="H24" s="33"/>
      <c r="I24" s="20"/>
    </row>
    <row r="25" spans="2:9" ht="11.25">
      <c r="B25" s="32" t="s">
        <v>76</v>
      </c>
      <c r="C25" s="32"/>
      <c r="D25" s="32"/>
      <c r="E25" s="52" t="s">
        <v>78</v>
      </c>
      <c r="F25" s="25"/>
      <c r="G25" s="51"/>
      <c r="H25" s="33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14</v>
      </c>
      <c r="G26" s="51">
        <v>0.3333333333333333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COUNTA(F21:F27)</f>
        <v>3</v>
      </c>
      <c r="G28" s="29">
        <f>SUM(G21:G27)</f>
        <v>1</v>
      </c>
      <c r="H28" s="30">
        <f>SUM(H21:H27)</f>
        <v>0</v>
      </c>
      <c r="I28" s="28">
        <f>COUNTA(I21:I27)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34</v>
      </c>
      <c r="C30" s="32"/>
      <c r="D30" s="32"/>
      <c r="E30" s="52" t="s">
        <v>38</v>
      </c>
      <c r="F30" s="25" t="s">
        <v>14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37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39</v>
      </c>
      <c r="C35" s="32"/>
      <c r="D35" s="32"/>
      <c r="E35" s="52" t="s">
        <v>51</v>
      </c>
      <c r="F35" s="25" t="s">
        <v>14</v>
      </c>
      <c r="G35" s="51">
        <v>1</v>
      </c>
      <c r="H35" s="33"/>
      <c r="I35" s="20"/>
    </row>
    <row r="36" spans="2:9" ht="11.25">
      <c r="B36" s="32" t="s">
        <v>58</v>
      </c>
      <c r="C36" s="32"/>
      <c r="D36" s="32"/>
      <c r="E36" s="52" t="s">
        <v>59</v>
      </c>
      <c r="F36" s="25"/>
      <c r="G36" s="51"/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43</v>
      </c>
      <c r="C40" s="32"/>
      <c r="D40" s="32"/>
      <c r="E40" s="52" t="s">
        <v>44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70</v>
      </c>
      <c r="C41" s="32"/>
      <c r="D41" s="32"/>
      <c r="E41" s="52" t="s">
        <v>71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46</v>
      </c>
      <c r="C42" s="32"/>
      <c r="D42" s="32"/>
      <c r="E42" s="52" t="s">
        <v>47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40</v>
      </c>
      <c r="C46" s="32"/>
      <c r="D46" s="32"/>
      <c r="E46" s="52" t="s">
        <v>45</v>
      </c>
      <c r="F46" s="25"/>
      <c r="G46" s="51"/>
      <c r="H46" s="51"/>
      <c r="I46" s="20"/>
    </row>
    <row r="47" spans="2:9" ht="11.25">
      <c r="B47" s="32" t="s">
        <v>72</v>
      </c>
      <c r="C47" s="32"/>
      <c r="D47" s="32"/>
      <c r="E47" s="52" t="s">
        <v>74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73</v>
      </c>
      <c r="C48" s="32"/>
      <c r="D48" s="32"/>
      <c r="E48" s="52" t="s">
        <v>75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35</v>
      </c>
      <c r="C49" s="32"/>
      <c r="D49" s="32"/>
      <c r="E49" s="52" t="s">
        <v>54</v>
      </c>
      <c r="F49" s="25" t="s">
        <v>14</v>
      </c>
      <c r="G49" s="51">
        <v>0.3333333333333333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3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F14+F20+F51+F44+F28+F38+F33</f>
        <v>17</v>
      </c>
      <c r="G54" s="43">
        <f>G14+G20+G51+G44+G28+G38+G33</f>
        <v>7</v>
      </c>
      <c r="H54" s="43">
        <f>H14+H20+H51+H44+H28+H38+H33</f>
        <v>0</v>
      </c>
      <c r="I54" s="28">
        <f>I14+I20+I51+I44+I28+I38+I33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19:I19 F21:I21 F34:I34 F32:I32 F43:I43 I45 I10 F13:I13 F15:I15">
      <formula1>#REF!</formula1>
    </dataValidation>
    <dataValidation type="list" showInputMessage="1" showErrorMessage="1" sqref="F30:F31 F40:F42 F35:F37 F22:F26 F16:F18 F46:F49">
      <formula1>$B$72:$B$73</formula1>
    </dataValidation>
    <dataValidation type="list" showInputMessage="1" showErrorMessage="1" sqref="I30:I31 I40:I42 I35:I37 I11:I12 I22:I26 I16:I18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  <dataValidation type="list" allowBlank="1" showInputMessage="1" showErrorMessage="1" sqref="F11:F12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2022-05-11T19:41:32Z</dcterms:modified>
  <cp:category/>
  <cp:version/>
  <cp:contentType/>
  <cp:contentStatus/>
</cp:coreProperties>
</file>