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60" activeTab="0"/>
  </bookViews>
  <sheets>
    <sheet name="Vote" sheetId="1" r:id="rId1"/>
    <sheet name="Ballot Details" sheetId="2" r:id="rId2"/>
  </sheets>
  <definedNames>
    <definedName name="clearCoop">'Vote'!$E$17:$I$20</definedName>
    <definedName name="clearCoopVote">'Vote'!$G$17:$I$20</definedName>
    <definedName name="clearIndGen">'Vote'!$E$23:$I$27</definedName>
    <definedName name="clearIndGenVote">'Vote'!$G$23:$I$27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'Vote'!$E$46:$I$49</definedName>
    <definedName name="clearMuniVote">'Vote'!$G$46:$I$49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'Vote'!$F$50</definedName>
    <definedName name="countMuniAbstain">'Vote'!$I$50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'Vote'!$G$16:$H$53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<sst xmlns="http://schemas.openxmlformats.org/spreadsheetml/2006/main" count="120" uniqueCount="85">
  <si>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</si>
  <si>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</si>
  <si>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</si>
  <si>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</si>
  <si>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</si>
  <si>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</si>
  <si>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</si>
  <si>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</si>
  <si>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</si>
  <si>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</si>
  <si>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</si>
  <si>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</si>
  <si>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</si>
  <si>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</si>
  <si>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</si>
  <si>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</si>
  <si>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</si>
  <si>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</si>
  <si>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</si>
  <si>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</si>
  <si>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</si>
  <si>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</si>
  <si>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</si>
  <si>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</si>
  <si>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</si>
  <si>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</si>
  <si>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</si>
  <si>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</si>
  <si>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</si>
  <si>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</si>
  <si>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</si>
  <si>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</si>
  <si>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</si>
  <si>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</si>
  <si>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</si>
  <si>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</si>
  <si>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</si>
  <si>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</si>
  <si>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</si>
  <si>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</si>
  <si>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</si>
  <si>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</si>
  <si>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</si>
  <si>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</si>
  <si>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</si>
  <si>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</si>
  <si>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</si>
  <si>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</si>
  <si>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</si>
  <si>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</si>
  <si>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</si>
  <si>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</si>
  <si>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</si>
  <si>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</si>
  <si>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</si>
  <si>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</si>
  <si>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Shell Energy North America (SENA)</t>
  </si>
  <si>
    <t>Chariot Energy</t>
  </si>
  <si>
    <t>Tim Richmond</t>
  </si>
  <si>
    <t>Wen Zhang</t>
  </si>
  <si>
    <t>Fei Xie</t>
  </si>
  <si>
    <t>Austin Energy</t>
  </si>
  <si>
    <t>PRS</t>
  </si>
  <si>
    <t>Date:  February 9, 2023</t>
  </si>
  <si>
    <t>City of Eastland</t>
  </si>
  <si>
    <t>Mark Dreyfus</t>
  </si>
  <si>
    <t>Lower Colorado River Authority (LCRA)</t>
  </si>
  <si>
    <t xml:space="preserve">Theresa Noyes </t>
  </si>
  <si>
    <t>Broad Reach Power</t>
  </si>
  <si>
    <t>Jupiter Power</t>
  </si>
  <si>
    <t>Bob Wittmeyer</t>
  </si>
  <si>
    <t>Caitlin Smith</t>
  </si>
  <si>
    <t>CenterPoint Energy (CNP)</t>
  </si>
  <si>
    <t>Jim Lee</t>
  </si>
  <si>
    <t>GEUS</t>
  </si>
  <si>
    <t>Ashley Cotton</t>
  </si>
  <si>
    <t>To approve the January 17, 2023, PRS Meeting Minutes as presented</t>
  </si>
  <si>
    <t>NPRR1157 - To endorse and forward to TAC the 1/17/23 PRS Report and 12/8/22 Impact Analysis for NPRR1157</t>
  </si>
  <si>
    <t>NPRR1158 - To endorse and forward to TAC the 1/17/23 PRS Report and 12/15/22 Impact Analysis for NPRR1158</t>
  </si>
  <si>
    <t>NPRR1159 - To endorse and forward to TAC the 1/17/23 PRS Report and 12/22/22 Impact Analysis for NPRR1159</t>
  </si>
  <si>
    <t>NPRR1145 - To recommend approval of NPRR1145 as amended by the 8/10/22 ERCOT comments</t>
  </si>
  <si>
    <t>PRS Motion:  To approve the Combined Ballot as presented (detailed on the "Ballot Details" tab)</t>
  </si>
  <si>
    <t>Need &gt;50% to Pass</t>
  </si>
  <si>
    <t>NPRR1155 - To recommend approval of NPRR1155 as submitted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</si>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</sst>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1362075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81</v>
      </c>
      <c r="C3" s="68"/>
      <c r="D3" s="68"/>
      <c r="E3" s="6"/>
      <c r="F3" s="55" t="s">
        <v>21</v>
      </c>
      <c r="G3" s="64" t="s">
        <v>84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62</v>
      </c>
      <c r="G4" s="66"/>
      <c r="H4" s="65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0</v>
      </c>
    </row>
    <row r="6" spans="2:9" ht="22.5" customHeight="1">
      <c r="B6" s="6" t="s">
        <v>42</v>
      </c>
      <c r="C6" s="14"/>
      <c r="D6" s="15"/>
      <c r="E6" s="16"/>
      <c r="F6" s="61" t="s">
        <v>82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0.5">
      <c r="B11" s="31" t="s">
        <v>47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0.5">
      <c r="B12" s="31" t="s">
        <v>64</v>
      </c>
      <c r="C12" s="33"/>
      <c r="D12" s="36" t="s">
        <v>17</v>
      </c>
      <c r="E12" s="24" t="s">
        <v>65</v>
      </c>
      <c r="F12" s="32" t="s">
        <v>14</v>
      </c>
      <c r="G12" s="50">
        <v>0.3333333333333333</v>
      </c>
      <c r="H12" s="32"/>
      <c r="I12" s="20"/>
    </row>
    <row r="13" spans="2:9" ht="10.5">
      <c r="B13" s="31" t="s">
        <v>46</v>
      </c>
      <c r="C13" s="33"/>
      <c r="D13" s="36" t="s">
        <v>16</v>
      </c>
      <c r="E13" s="24" t="s">
        <v>45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0.5">
      <c r="B16" s="6" t="s">
        <v>44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48</v>
      </c>
      <c r="C17" s="23"/>
      <c r="D17" s="23"/>
      <c r="E17" s="24" t="s">
        <v>43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66</v>
      </c>
      <c r="C18" s="23"/>
      <c r="D18" s="23"/>
      <c r="E18" s="24" t="s">
        <v>67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49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0.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0.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50</v>
      </c>
      <c r="C23" s="31"/>
      <c r="D23" s="31"/>
      <c r="E23" s="51" t="s">
        <v>38</v>
      </c>
      <c r="F23" s="25" t="s">
        <v>14</v>
      </c>
      <c r="G23" s="50">
        <v>0.25</v>
      </c>
      <c r="H23" s="50"/>
      <c r="I23" s="20"/>
    </row>
    <row r="24" spans="2:9" ht="9.75">
      <c r="B24" s="31" t="s">
        <v>68</v>
      </c>
      <c r="C24" s="31"/>
      <c r="D24" s="31"/>
      <c r="E24" s="51" t="s">
        <v>70</v>
      </c>
      <c r="F24" s="25" t="s">
        <v>14</v>
      </c>
      <c r="G24" s="50">
        <v>0.25</v>
      </c>
      <c r="H24" s="50"/>
      <c r="I24" s="20"/>
    </row>
    <row r="25" spans="2:9" ht="9.75">
      <c r="B25" s="31" t="s">
        <v>69</v>
      </c>
      <c r="C25" s="31"/>
      <c r="D25" s="31"/>
      <c r="E25" s="51" t="s">
        <v>71</v>
      </c>
      <c r="F25" s="25" t="s">
        <v>14</v>
      </c>
      <c r="G25" s="50">
        <v>0.25</v>
      </c>
      <c r="H25" s="50"/>
      <c r="I25" s="20"/>
    </row>
    <row r="26" spans="2:9" ht="9.75">
      <c r="B26" s="31" t="s">
        <v>51</v>
      </c>
      <c r="C26" s="31"/>
      <c r="D26" s="31"/>
      <c r="E26" s="51" t="s">
        <v>40</v>
      </c>
      <c r="F26" s="25" t="s">
        <v>14</v>
      </c>
      <c r="G26" s="50">
        <v>0.25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0.5">
      <c r="B28" s="14"/>
      <c r="C28" s="14"/>
      <c r="D28" s="14"/>
      <c r="E28" s="1" t="s">
        <v>19</v>
      </c>
      <c r="F28" s="27">
        <f>COUNTA(F22:F27)</f>
        <v>4</v>
      </c>
      <c r="G28" s="28">
        <f>SUM(G22:G27)</f>
        <v>1</v>
      </c>
      <c r="H28" s="29">
        <f>SUM(H22:H27)</f>
        <v>0</v>
      </c>
      <c r="I28" s="27">
        <f>COUNTA(I22:I27)</f>
        <v>0</v>
      </c>
    </row>
    <row r="29" spans="2:9" ht="10.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52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9.75">
      <c r="B31" s="31" t="s">
        <v>56</v>
      </c>
      <c r="C31" s="31"/>
      <c r="D31" s="31"/>
      <c r="E31" s="51" t="s">
        <v>59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0.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0</v>
      </c>
    </row>
    <row r="34" spans="2:9" ht="10.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9.75">
      <c r="B35" s="31" t="s">
        <v>53</v>
      </c>
      <c r="C35" s="31"/>
      <c r="D35" s="31"/>
      <c r="E35" s="51" t="s">
        <v>39</v>
      </c>
      <c r="F35" s="25" t="s">
        <v>14</v>
      </c>
      <c r="G35" s="50">
        <v>0.5</v>
      </c>
      <c r="H35" s="32"/>
      <c r="I35" s="20"/>
    </row>
    <row r="36" spans="2:9" ht="9.75">
      <c r="B36" s="31" t="s">
        <v>57</v>
      </c>
      <c r="C36" s="31"/>
      <c r="D36" s="31"/>
      <c r="E36" s="51" t="s">
        <v>58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0.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10.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1" t="s">
        <v>54</v>
      </c>
      <c r="C40" s="31"/>
      <c r="D40" s="31"/>
      <c r="E40" s="51" t="s">
        <v>35</v>
      </c>
      <c r="F40" s="25" t="s">
        <v>14</v>
      </c>
      <c r="G40" s="50">
        <v>0.3333333333333333</v>
      </c>
      <c r="H40" s="50"/>
      <c r="I40" s="20"/>
    </row>
    <row r="41" spans="2:9" ht="9.75">
      <c r="B41" s="31" t="s">
        <v>72</v>
      </c>
      <c r="C41" s="31"/>
      <c r="D41" s="31"/>
      <c r="E41" s="51" t="s">
        <v>73</v>
      </c>
      <c r="F41" s="25" t="s">
        <v>14</v>
      </c>
      <c r="G41" s="50">
        <v>0.3333333333333333</v>
      </c>
      <c r="H41" s="50"/>
      <c r="I41" s="20"/>
    </row>
    <row r="42" spans="2:9" ht="9.75">
      <c r="B42" s="31" t="s">
        <v>55</v>
      </c>
      <c r="C42" s="31"/>
      <c r="D42" s="31"/>
      <c r="E42" s="51" t="s">
        <v>36</v>
      </c>
      <c r="F42" s="25" t="s">
        <v>14</v>
      </c>
      <c r="G42" s="50">
        <v>0.3333333333333333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0.5">
      <c r="B44" s="14"/>
      <c r="C44" s="14"/>
      <c r="D44" s="14"/>
      <c r="E44" s="1" t="s">
        <v>19</v>
      </c>
      <c r="F44" s="27">
        <f>COUNTA(F39:F43)</f>
        <v>3</v>
      </c>
      <c r="G44" s="28">
        <f>SUM(G39:G43)</f>
        <v>1</v>
      </c>
      <c r="H44" s="29">
        <f>SUM(H39:H43)</f>
        <v>0</v>
      </c>
      <c r="I44" s="27">
        <f>COUNTA(I39:I43)</f>
        <v>0</v>
      </c>
    </row>
    <row r="45" spans="2:9" ht="10.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9.75">
      <c r="B46" s="31" t="s">
        <v>32</v>
      </c>
      <c r="C46" s="31"/>
      <c r="D46" s="31"/>
      <c r="E46" s="51" t="s">
        <v>41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74</v>
      </c>
      <c r="C47" s="31"/>
      <c r="D47" s="31"/>
      <c r="E47" s="51" t="s">
        <v>75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61</v>
      </c>
      <c r="C48" s="31"/>
      <c r="D48" s="31"/>
      <c r="E48" s="51" t="s">
        <v>60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10.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10.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10.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0.5" thickBot="1">
      <c r="B53" s="16"/>
      <c r="C53" s="6"/>
      <c r="D53" s="6"/>
      <c r="E53" s="1" t="s">
        <v>19</v>
      </c>
      <c r="F53" s="27">
        <f>F15+F21+F50+F44+F28+F38+F33</f>
        <v>20</v>
      </c>
      <c r="G53" s="42">
        <f>G15+G21+G50+G44+G28+G38+G33</f>
        <v>7</v>
      </c>
      <c r="H53" s="42">
        <f>H15+H21+H50+H44+H28+H38+H33</f>
        <v>0</v>
      </c>
      <c r="I53" s="27">
        <f>I15+I21+I50+I44+I28+I38+I33</f>
        <v>0</v>
      </c>
    </row>
    <row r="54" spans="2:9" ht="11.2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0.5" thickTop="1">
      <c r="B55" s="43"/>
      <c r="C55" s="16"/>
      <c r="D55" s="16"/>
      <c r="E55" s="16"/>
      <c r="F55" s="8"/>
      <c r="G55" s="8"/>
      <c r="H55" s="8"/>
      <c r="I55" s="11"/>
    </row>
    <row r="57" ht="10.5" hidden="1" thickBot="1">
      <c r="B57" s="46" t="s">
        <v>23</v>
      </c>
    </row>
    <row r="58" ht="10.5" hidden="1" thickTop="1">
      <c r="B58" s="47" t="s">
        <v>17</v>
      </c>
    </row>
    <row r="59" ht="9.75" hidden="1">
      <c r="B59" s="47" t="s">
        <v>16</v>
      </c>
    </row>
    <row r="60" ht="9.75" hidden="1">
      <c r="B60" s="48" t="s">
        <v>18</v>
      </c>
    </row>
    <row r="61" ht="9.75" hidden="1"/>
    <row r="62" ht="10.5" hidden="1" thickBot="1">
      <c r="B62" s="46" t="s">
        <v>24</v>
      </c>
    </row>
    <row r="63" ht="10.5" hidden="1" thickTop="1">
      <c r="B63" s="47" t="s">
        <v>22</v>
      </c>
    </row>
    <row r="64" ht="9.75" hidden="1">
      <c r="B64" s="62" t="s">
        <v>62</v>
      </c>
    </row>
    <row r="65" ht="9.75" hidden="1"/>
    <row r="66" ht="10.5" hidden="1" thickBot="1">
      <c r="B66" s="46" t="s">
        <v>25</v>
      </c>
    </row>
    <row r="67" ht="10.5" hidden="1" thickTop="1">
      <c r="B67" s="47" t="s">
        <v>20</v>
      </c>
    </row>
    <row r="68" ht="9.75" hidden="1">
      <c r="B68" s="48"/>
    </row>
    <row r="69" ht="9.75" hidden="1"/>
    <row r="70" ht="10.5" hidden="1" thickBot="1">
      <c r="B70" s="46" t="s">
        <v>26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27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28</v>
      </c>
    </row>
    <row r="79" ht="10.5" hidden="1" thickTop="1">
      <c r="B79" s="47">
        <v>1</v>
      </c>
    </row>
    <row r="80" ht="9.7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39:I39 F29:I29 F27:I27 F20:I20 F22:I22 F34:I34 F32:I32 F43:I43 I45 I10 F14:I14 F16:I16">
      <formula1>#REF!</formula1>
    </dataValidation>
    <dataValidation type="list" showInputMessage="1" showErrorMessage="1" sqref="F30:F31 F46:F48 F17:F19 F23:F26 F35:F37 F40:F42">
      <formula1>$B$71:$B$72</formula1>
    </dataValidation>
    <dataValidation type="list" showInputMessage="1" showErrorMessage="1" sqref="I30:I31 I46:I48 I17:I19 I23:I26 I11:I13 I35:I37 I40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3">
      <formula1>$B$58:$B$60</formula1>
    </dataValidation>
    <dataValidation type="list" allowBlank="1" showInputMessage="1" showErrorMessage="1" sqref="F11:F13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s="63" t="s">
        <v>76</v>
      </c>
    </row>
    <row r="2" ht="12">
      <c r="A2" s="63" t="s">
        <v>77</v>
      </c>
    </row>
    <row r="3" ht="12">
      <c r="A3" s="63" t="s">
        <v>78</v>
      </c>
    </row>
    <row r="4" ht="12">
      <c r="A4" s="63" t="s">
        <v>79</v>
      </c>
    </row>
    <row r="5" ht="12">
      <c r="A5" s="63" t="s">
        <v>80</v>
      </c>
    </row>
    <row r="6" ht="12">
      <c r="A6" s="63" t="s">
        <v>83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020923</cp:lastModifiedBy>
  <cp:lastPrinted>2001-05-29T14:33:52Z</cp:lastPrinted>
  <dcterms:created xsi:type="dcterms:W3CDTF">2000-03-13T15:50:20Z</dcterms:created>
  <dcterms:modified xsi:type="dcterms:W3CDTF">2023-02-09T16:46:53Z</dcterms:modified>
  <cp:category/>
  <cp:version/>
  <cp:contentType/>
  <cp:contentStatus/>
</cp:coreProperties>
</file>