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P:\ADER Pilot Project\"/>
    </mc:Choice>
  </mc:AlternateContent>
  <xr:revisionPtr revIDLastSave="0" documentId="8_{D1A89379-B6DF-45FD-A5C6-19747A5361FC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1" i="18" l="1"/>
  <c r="J14" i="19" s="1"/>
  <c r="AD21" i="18"/>
  <c r="AC21" i="18"/>
  <c r="AB21" i="18"/>
  <c r="AA21" i="18"/>
  <c r="I10" i="19" s="1"/>
  <c r="Z21" i="18"/>
  <c r="I6" i="19" s="1"/>
  <c r="Y21" i="18"/>
  <c r="X21" i="18"/>
  <c r="W21" i="18"/>
  <c r="H6" i="19" s="1"/>
  <c r="V21" i="18"/>
  <c r="U21" i="18"/>
  <c r="G10" i="19" s="1"/>
  <c r="T21" i="18"/>
  <c r="G6" i="19" s="1"/>
  <c r="P21" i="18"/>
  <c r="O21" i="18"/>
  <c r="E10" i="19" s="1"/>
  <c r="N21" i="18"/>
  <c r="E6" i="19" s="1"/>
  <c r="M21" i="18"/>
  <c r="L21" i="18"/>
  <c r="K21" i="18"/>
  <c r="D6" i="19" s="1"/>
  <c r="J21" i="18"/>
  <c r="C14" i="19" s="1"/>
  <c r="I21" i="18"/>
  <c r="H21" i="18"/>
  <c r="S21" i="18"/>
  <c r="R21" i="18"/>
  <c r="G21" i="18"/>
  <c r="F21" i="18"/>
  <c r="E21" i="18"/>
  <c r="Q21" i="18"/>
  <c r="I14" i="19"/>
  <c r="H14" i="19"/>
  <c r="G14" i="19"/>
  <c r="F14" i="19"/>
  <c r="E14" i="19"/>
  <c r="D14" i="19"/>
  <c r="K14" i="19"/>
  <c r="J13" i="19"/>
  <c r="F13" i="19"/>
  <c r="E13" i="19"/>
  <c r="C13" i="19"/>
  <c r="F6" i="18"/>
  <c r="D13" i="19" s="1"/>
  <c r="F7" i="18"/>
  <c r="F8" i="18"/>
  <c r="F9" i="18"/>
  <c r="G13" i="19" s="1"/>
  <c r="F10" i="18"/>
  <c r="H13" i="19" s="1"/>
  <c r="F11" i="18"/>
  <c r="I13" i="19" s="1"/>
  <c r="F12" i="18"/>
  <c r="F5" i="18"/>
  <c r="J10" i="19"/>
  <c r="J6" i="19"/>
  <c r="H10" i="19"/>
  <c r="F10" i="19"/>
  <c r="F6" i="19"/>
  <c r="D10" i="19"/>
  <c r="C10" i="19"/>
  <c r="C6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6" i="19" l="1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<sst xmlns="http://schemas.openxmlformats.org/spreadsheetml/2006/main" count="316" uniqueCount="73">
  <si>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</si>
  <si>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</si>
  <si>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</si>
  <si>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</si>
  <si>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</si>
  <si>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</si>
  <si>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</si>
  <si>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</si>
  <si>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</si>
  <si>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</si>
  <si>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</si>
  <si>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</si>
  <si>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</si>
  <si>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</si>
  <si>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</si>
  <si>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</si>
  <si>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</si>
  <si>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</si>
  <si>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</si>
  <si>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</si>
  <si>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</si>
  <si>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</si>
  <si>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</si>
  <si>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</si>
  <si>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</si>
  <si>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</si>
  <si>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</si>
  <si>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</si>
  <si>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</si>
  <si>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</si>
  <si>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</si>
  <si>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</si>
  <si>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</si>
  <si>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</si>
  <si>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</si>
  <si>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</si>
  <si>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</si>
  <si>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</si>
  <si>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</si>
  <si>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</si>
  <si>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</si>
  <si>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</si>
  <si>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</si>
  <si>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</si>
  <si>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</si>
  <si>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</si>
  <si>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</si>
  <si>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</si>
  <si>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</si>
  <si>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</si>
  <si>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</si>
  <si>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</si>
  <si>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</si>
  <si>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</si>
  <si>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</si>
  <si>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</si>
  <si>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</si>
  <si>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</si>
  <si>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</si>
  <si>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</si>
  <si>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</si>
  <si>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</si>
  <si>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</si>
  <si>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</si>
  <si>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</si>
  <si>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</si>
  <si>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</si>
  <si>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</si>
  <si>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</si>
  <si>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</si>
  <si>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ADER Limits and Tracking Summary Table (as of 05-08-24)</t>
  </si>
  <si>
    <t>Limits as of 05-08-24</t>
  </si>
  <si>
    <t>Energy and AS Participation as of 05-08-24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</si>
</sst>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6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14" fillId="4" borderId="1" xfId="0" applyFont="1" applyFill="1" applyBorder="1" applyAlignment="1">
      <alignment horizontal="right" wrapText="1"/>
    </xf>
    <xf numFmtId="0" fontId="12" fillId="4" borderId="1" xfId="0" applyFont="1" applyFill="1" applyBorder="1"/>
    <xf numFmtId="0" fontId="12" fillId="4" borderId="26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8" xfId="0" applyFont="1" applyFill="1" applyBorder="1"/>
    <xf numFmtId="0" fontId="12" fillId="4" borderId="5" xfId="0" applyFont="1" applyFill="1" applyBorder="1"/>
    <xf numFmtId="0" fontId="12" fillId="4" borderId="29" xfId="0" applyFont="1" applyFill="1" applyBorder="1"/>
    <xf numFmtId="165" fontId="12" fillId="8" borderId="28" xfId="0" applyNumberFormat="1" applyFont="1" applyFill="1" applyBorder="1"/>
    <xf numFmtId="165" fontId="12" fillId="8" borderId="5" xfId="0" applyNumberFormat="1" applyFont="1" applyFill="1" applyBorder="1"/>
    <xf numFmtId="165" fontId="12" fillId="8" borderId="29" xfId="0" applyNumberFormat="1" applyFont="1" applyFill="1" applyBorder="1"/>
    <xf numFmtId="0" fontId="12" fillId="10" borderId="28" xfId="0" applyFont="1" applyFill="1" applyBorder="1"/>
    <xf numFmtId="0" fontId="12" fillId="10" borderId="5" xfId="0" applyFont="1" applyFill="1" applyBorder="1"/>
    <xf numFmtId="0" fontId="12" fillId="10" borderId="29" xfId="0" applyFont="1" applyFill="1" applyBorder="1"/>
    <xf numFmtId="0" fontId="12" fillId="11" borderId="28" xfId="0" applyFont="1" applyFill="1" applyBorder="1"/>
    <xf numFmtId="0" fontId="12" fillId="11" borderId="5" xfId="0" applyFont="1" applyFill="1" applyBorder="1"/>
    <xf numFmtId="0" fontId="12" fillId="11" borderId="29" xfId="0" applyFont="1" applyFill="1" applyBorder="1"/>
    <xf numFmtId="0" fontId="12" fillId="4" borderId="9" xfId="0" applyFont="1" applyFill="1" applyBorder="1"/>
    <xf numFmtId="165" fontId="12" fillId="4" borderId="23" xfId="0" applyNumberFormat="1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30" xfId="0" applyBorder="1" applyAlignment="1"/>
    <xf numFmtId="0" fontId="0" fillId="0" borderId="31" xfId="0" applyBorder="1" applyAlignment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24" customHeight="1">
      <c r="A7" s="148" t="s">
        <v>15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9" spans="1:13">
      <c r="A9" s="149" t="s">
        <v>16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>
      <c r="A11" s="150" t="s">
        <v>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ht="12.7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146" t="s">
        <v>13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146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K26" sqref="K26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70</v>
      </c>
    </row>
    <row r="3" spans="1:11" ht="13.5" thickBot="1"/>
    <row r="4" spans="1:11" ht="27" customHeight="1" thickTop="1" thickBot="1">
      <c r="A4" s="160"/>
      <c r="B4" s="161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51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2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9</v>
      </c>
      <c r="F6" s="37">
        <f>'Limits &amp; Participation Tracking'!Q21</f>
        <v>0.3</v>
      </c>
      <c r="G6" s="37">
        <f>'Limits &amp; Participation Tracking'!T21</f>
        <v>6.1</v>
      </c>
      <c r="H6" s="37">
        <f>'Limits &amp; Participation Tracking'!W21</f>
        <v>0</v>
      </c>
      <c r="I6" s="37">
        <f>'Limits &amp; Participation Tracking'!Z21</f>
        <v>1.4</v>
      </c>
      <c r="J6" s="37">
        <f>'Limits &amp; Participation Tracking'!AC21</f>
        <v>0</v>
      </c>
      <c r="K6" s="37">
        <f>SUM(C6:J6)</f>
        <v>16.8</v>
      </c>
    </row>
    <row r="7" spans="1:11" ht="30" customHeight="1" thickTop="1" thickBot="1">
      <c r="A7" s="152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11.268002302608451</v>
      </c>
      <c r="F7" s="37">
        <f t="shared" si="0"/>
        <v>2.8481003341530351</v>
      </c>
      <c r="G7" s="37">
        <f t="shared" si="0"/>
        <v>22.599175450871662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63.2</v>
      </c>
    </row>
    <row r="8" spans="1:11" ht="30" customHeight="1" thickTop="1" thickBot="1">
      <c r="A8" s="153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0.44404968312253046</v>
      </c>
      <c r="F8" s="38">
        <f t="shared" si="2"/>
        <v>9.5295564993709767E-2</v>
      </c>
      <c r="G8" s="38">
        <f t="shared" si="2"/>
        <v>0.21254966054485472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0.21000000000000002</v>
      </c>
    </row>
    <row r="9" spans="1:11" ht="30" customHeight="1" thickTop="1" thickBot="1">
      <c r="A9" s="154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5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3.7</v>
      </c>
      <c r="F10" s="37">
        <f>'Limits &amp; Participation Tracking'!R21</f>
        <v>0</v>
      </c>
      <c r="G10" s="37">
        <f>'Limits &amp; Participation Tracking'!U21</f>
        <v>3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7.1000000000000005</v>
      </c>
    </row>
    <row r="11" spans="1:11" ht="30" customHeight="1" thickTop="1" thickBot="1">
      <c r="A11" s="155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6.4340011513042255</v>
      </c>
      <c r="F11" s="37">
        <f t="shared" ref="F11" si="6">F9-F10</f>
        <v>1.5740501670765175</v>
      </c>
      <c r="G11" s="37">
        <f t="shared" ref="G11" si="7">G9-G10</f>
        <v>11.349587725435832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32.9</v>
      </c>
    </row>
    <row r="12" spans="1:11" ht="30" customHeight="1" thickTop="1" thickBot="1">
      <c r="A12" s="156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0.36510751723408058</v>
      </c>
      <c r="F12" s="38">
        <f t="shared" si="11"/>
        <v>0</v>
      </c>
      <c r="G12" s="38">
        <f t="shared" si="11"/>
        <v>0.20906523988018497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0.17750000000000002</v>
      </c>
    </row>
    <row r="13" spans="1:11" ht="19.5" thickTop="1" thickBot="1">
      <c r="A13" s="157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7.75" thickTop="1" thickBot="1">
      <c r="A14" s="158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0</v>
      </c>
      <c r="F14" s="37">
        <f>'Limits &amp; Participation Tracking'!S21</f>
        <v>0</v>
      </c>
      <c r="G14" s="37">
        <f>'Limits &amp; Participation Tracking'!V21</f>
        <v>0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'Limits &amp; Participation Tracking'!R21</f>
        <v>0</v>
      </c>
    </row>
    <row r="15" spans="1:11" s="100" customFormat="1" ht="27.75" thickTop="1" thickBot="1">
      <c r="A15" s="158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10.134001151304226</v>
      </c>
      <c r="F15" s="37">
        <f t="shared" si="13"/>
        <v>1.5740501670765175</v>
      </c>
      <c r="G15" s="37">
        <f t="shared" si="13"/>
        <v>14.349587725435832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40</v>
      </c>
    </row>
    <row r="16" spans="1:11" s="100" customFormat="1" ht="19.5" thickTop="1" thickBot="1">
      <c r="A16" s="159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</v>
      </c>
      <c r="F16" s="38">
        <f t="shared" si="14"/>
        <v>0</v>
      </c>
      <c r="G16" s="38">
        <f t="shared" si="14"/>
        <v>0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</v>
      </c>
    </row>
    <row r="17" spans="1:1" s="100" customFormat="1" ht="13.5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4"/>
  <sheetViews>
    <sheetView tabSelected="1" zoomScale="70" zoomScaleNormal="70" workbookViewId="0">
      <selection activeCell="E32" sqref="E32"/>
    </sheetView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7" width="14.42578125" style="103" customWidth="1"/>
    <col min="8" max="9" width="10.7109375" customWidth="1"/>
    <col min="10" max="10" width="10.7109375" style="103" customWidth="1"/>
    <col min="11" max="12" width="10.7109375" customWidth="1"/>
    <col min="13" max="13" width="10.7109375" style="103" customWidth="1"/>
    <col min="14" max="15" width="10.7109375" customWidth="1"/>
    <col min="16" max="16" width="10.7109375" style="103" customWidth="1"/>
    <col min="17" max="18" width="10.7109375" customWidth="1"/>
    <col min="19" max="19" width="10.7109375" style="103" customWidth="1"/>
    <col min="20" max="21" width="10.7109375" customWidth="1"/>
    <col min="22" max="22" width="10.7109375" style="103" customWidth="1"/>
    <col min="23" max="24" width="10.7109375" customWidth="1"/>
    <col min="25" max="25" width="10.7109375" style="103" customWidth="1"/>
    <col min="26" max="27" width="10.7109375" customWidth="1"/>
    <col min="28" max="28" width="10.7109375" style="103" customWidth="1"/>
    <col min="29" max="30" width="10.7109375" customWidth="1"/>
  </cols>
  <sheetData>
    <row r="1" spans="3:28" ht="21.75" customHeight="1"/>
    <row r="2" spans="3:28" ht="14.25" customHeight="1">
      <c r="C2" s="168" t="s">
        <v>71</v>
      </c>
      <c r="D2" s="169"/>
      <c r="E2" s="169"/>
      <c r="F2" s="164"/>
      <c r="G2" s="122"/>
    </row>
    <row r="3" spans="3:28">
      <c r="C3" s="170"/>
      <c r="D3" s="171"/>
      <c r="E3" s="171"/>
      <c r="F3" s="167"/>
      <c r="G3" s="122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22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22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22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22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22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22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22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22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22"/>
    </row>
    <row r="13" spans="3:28" ht="13.15" customHeight="1">
      <c r="C13" s="162" t="s">
        <v>51</v>
      </c>
      <c r="D13" s="163"/>
      <c r="E13" s="163"/>
      <c r="F13" s="164"/>
      <c r="G13" s="122"/>
    </row>
    <row r="14" spans="3:28" s="9" customFormat="1" ht="16.5" customHeight="1">
      <c r="C14" s="165"/>
      <c r="D14" s="166"/>
      <c r="E14" s="166"/>
      <c r="F14" s="167"/>
      <c r="G14" s="122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15" customHeight="1">
      <c r="H19" s="179" t="s">
        <v>72</v>
      </c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64"/>
    </row>
    <row r="20" spans="1:31" s="9" customFormat="1" ht="13.15" customHeight="1">
      <c r="F20" s="21"/>
      <c r="G20" s="21"/>
      <c r="H20" s="181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67"/>
    </row>
    <row r="21" spans="1:31" s="9" customFormat="1" ht="18.75" thickBot="1">
      <c r="D21" s="54" t="s">
        <v>36</v>
      </c>
      <c r="E21" s="37">
        <f t="shared" ref="E21:AE21" si="0">SUM(E24:E33)</f>
        <v>16.799999999999997</v>
      </c>
      <c r="F21" s="37">
        <f t="shared" si="0"/>
        <v>7.2</v>
      </c>
      <c r="G21" s="37">
        <f t="shared" si="0"/>
        <v>0</v>
      </c>
      <c r="H21" s="94">
        <f t="shared" si="0"/>
        <v>0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9</v>
      </c>
      <c r="O21" s="95">
        <f t="shared" si="0"/>
        <v>3.7</v>
      </c>
      <c r="P21" s="95">
        <f t="shared" si="0"/>
        <v>0</v>
      </c>
      <c r="Q21" s="94">
        <f t="shared" si="0"/>
        <v>0.3</v>
      </c>
      <c r="R21" s="94">
        <f t="shared" si="0"/>
        <v>0</v>
      </c>
      <c r="S21" s="94">
        <f t="shared" si="0"/>
        <v>0</v>
      </c>
      <c r="T21" s="96">
        <f t="shared" si="0"/>
        <v>6.1</v>
      </c>
      <c r="U21" s="96">
        <f t="shared" si="0"/>
        <v>3</v>
      </c>
      <c r="V21" s="96">
        <f t="shared" si="0"/>
        <v>0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1.4</v>
      </c>
      <c r="AA21" s="97">
        <f t="shared" si="0"/>
        <v>0.4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si="0"/>
        <v>0</v>
      </c>
    </row>
    <row r="22" spans="1:31" ht="18.75" thickTop="1">
      <c r="A22" s="55"/>
      <c r="B22" s="55"/>
      <c r="C22" s="55"/>
      <c r="D22" s="54"/>
      <c r="E22" s="36"/>
      <c r="F22" s="48"/>
      <c r="G22" s="123"/>
      <c r="H22" s="172" t="s">
        <v>19</v>
      </c>
      <c r="I22" s="173"/>
      <c r="J22" s="174"/>
      <c r="K22" s="172" t="s">
        <v>20</v>
      </c>
      <c r="L22" s="173"/>
      <c r="M22" s="174"/>
      <c r="N22" s="177" t="s">
        <v>21</v>
      </c>
      <c r="O22" s="178"/>
      <c r="P22" s="174"/>
      <c r="Q22" s="172" t="s">
        <v>22</v>
      </c>
      <c r="R22" s="173"/>
      <c r="S22" s="174"/>
      <c r="T22" s="175" t="s">
        <v>23</v>
      </c>
      <c r="U22" s="176"/>
      <c r="V22" s="174"/>
      <c r="W22" s="172" t="s">
        <v>24</v>
      </c>
      <c r="X22" s="173"/>
      <c r="Y22" s="174"/>
      <c r="Z22" s="184" t="s">
        <v>25</v>
      </c>
      <c r="AA22" s="185"/>
      <c r="AB22" s="174"/>
      <c r="AC22" s="172" t="s">
        <v>26</v>
      </c>
      <c r="AD22" s="173"/>
      <c r="AE22" s="183"/>
    </row>
    <row r="23" spans="1:31" ht="108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119" t="s">
        <v>66</v>
      </c>
    </row>
    <row r="24" spans="1:31" ht="18">
      <c r="A24" s="36">
        <v>1</v>
      </c>
      <c r="B24" s="126" t="s">
        <v>21</v>
      </c>
      <c r="C24" s="36"/>
      <c r="D24" s="36"/>
      <c r="E24" s="37">
        <v>0.2</v>
      </c>
      <c r="F24" s="78">
        <v>0.2</v>
      </c>
      <c r="G24" s="124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120"/>
    </row>
    <row r="25" spans="1:31" ht="18">
      <c r="A25" s="36">
        <v>2</v>
      </c>
      <c r="B25" s="126" t="s">
        <v>21</v>
      </c>
      <c r="C25" s="36"/>
      <c r="D25" s="36"/>
      <c r="E25" s="37">
        <v>0.6</v>
      </c>
      <c r="F25" s="78">
        <v>0.2</v>
      </c>
      <c r="G25" s="124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120"/>
    </row>
    <row r="26" spans="1:31" ht="18">
      <c r="A26" s="36">
        <v>3</v>
      </c>
      <c r="B26" s="126" t="s">
        <v>21</v>
      </c>
      <c r="C26" s="36"/>
      <c r="D26" s="36"/>
      <c r="E26" s="101">
        <v>7</v>
      </c>
      <c r="F26" s="102">
        <v>3</v>
      </c>
      <c r="G26" s="124">
        <v>0</v>
      </c>
      <c r="H26" s="49"/>
      <c r="I26" s="107"/>
      <c r="J26" s="51"/>
      <c r="K26" s="49"/>
      <c r="L26" s="107"/>
      <c r="M26" s="51"/>
      <c r="N26" s="79">
        <v>7</v>
      </c>
      <c r="O26" s="109">
        <v>3</v>
      </c>
      <c r="P26" s="81"/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120"/>
    </row>
    <row r="27" spans="1:31" ht="18">
      <c r="A27" s="36">
        <v>4</v>
      </c>
      <c r="B27" s="128" t="s">
        <v>23</v>
      </c>
      <c r="C27" s="36"/>
      <c r="D27" s="36"/>
      <c r="E27" s="101">
        <v>6.1</v>
      </c>
      <c r="F27" s="102">
        <v>3</v>
      </c>
      <c r="G27" s="124">
        <v>0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6.1</v>
      </c>
      <c r="U27" s="144">
        <v>3</v>
      </c>
      <c r="V27" s="86"/>
      <c r="W27" s="49"/>
      <c r="X27" s="107"/>
      <c r="Y27" s="51"/>
      <c r="Z27" s="89"/>
      <c r="AA27" s="117"/>
      <c r="AB27" s="91"/>
      <c r="AC27" s="49"/>
      <c r="AD27" s="107"/>
      <c r="AE27" s="120"/>
    </row>
    <row r="28" spans="1:31" ht="18">
      <c r="A28" s="36">
        <v>5</v>
      </c>
      <c r="B28" s="129" t="s">
        <v>25</v>
      </c>
      <c r="C28" s="36"/>
      <c r="D28" s="36"/>
      <c r="E28" s="98">
        <v>1.2</v>
      </c>
      <c r="F28" s="99">
        <v>0.4</v>
      </c>
      <c r="G28" s="124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120"/>
    </row>
    <row r="29" spans="1:31" ht="18">
      <c r="A29" s="36">
        <v>6</v>
      </c>
      <c r="B29" s="129" t="s">
        <v>25</v>
      </c>
      <c r="C29" s="36"/>
      <c r="D29" s="36"/>
      <c r="E29" s="37">
        <v>0.2</v>
      </c>
      <c r="F29" s="78">
        <v>0.1</v>
      </c>
      <c r="G29" s="124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45">
        <v>0</v>
      </c>
      <c r="AB29" s="91"/>
      <c r="AC29" s="49"/>
      <c r="AD29" s="107"/>
      <c r="AE29" s="120"/>
    </row>
    <row r="30" spans="1:31" ht="18">
      <c r="A30" s="36">
        <v>7</v>
      </c>
      <c r="B30" s="126" t="s">
        <v>21</v>
      </c>
      <c r="C30" s="36"/>
      <c r="D30" s="36"/>
      <c r="E30" s="37">
        <v>0.2</v>
      </c>
      <c r="F30" s="78">
        <v>0.1</v>
      </c>
      <c r="G30" s="124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120"/>
    </row>
    <row r="31" spans="1:31" ht="18">
      <c r="A31" s="36">
        <v>8</v>
      </c>
      <c r="B31" s="126" t="s">
        <v>21</v>
      </c>
      <c r="C31" s="36"/>
      <c r="D31" s="36"/>
      <c r="E31" s="37">
        <v>0.7</v>
      </c>
      <c r="F31" s="78">
        <v>0.2</v>
      </c>
      <c r="G31" s="124">
        <v>0</v>
      </c>
      <c r="H31" s="49"/>
      <c r="I31" s="107"/>
      <c r="J31" s="51"/>
      <c r="K31" s="49"/>
      <c r="L31" s="107"/>
      <c r="M31" s="51"/>
      <c r="N31" s="79">
        <v>0.7</v>
      </c>
      <c r="O31" s="111">
        <v>0.2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120"/>
    </row>
    <row r="32" spans="1:31" ht="18">
      <c r="A32" s="36">
        <v>9</v>
      </c>
      <c r="B32" s="126" t="s">
        <v>21</v>
      </c>
      <c r="C32" s="36"/>
      <c r="D32" s="36"/>
      <c r="E32" s="37">
        <v>0.3</v>
      </c>
      <c r="F32" s="78">
        <v>0</v>
      </c>
      <c r="G32" s="124">
        <v>0</v>
      </c>
      <c r="H32" s="130"/>
      <c r="I32" s="131"/>
      <c r="J32" s="132"/>
      <c r="K32" s="130"/>
      <c r="L32" s="131"/>
      <c r="M32" s="132"/>
      <c r="N32" s="133">
        <v>0.3</v>
      </c>
      <c r="O32" s="134">
        <v>0</v>
      </c>
      <c r="P32" s="135"/>
      <c r="Q32" s="130"/>
      <c r="R32" s="131"/>
      <c r="S32" s="132"/>
      <c r="T32" s="136"/>
      <c r="U32" s="137"/>
      <c r="V32" s="138"/>
      <c r="W32" s="130"/>
      <c r="X32" s="131"/>
      <c r="Y32" s="132"/>
      <c r="Z32" s="139"/>
      <c r="AA32" s="140"/>
      <c r="AB32" s="141"/>
      <c r="AC32" s="130"/>
      <c r="AD32" s="131"/>
      <c r="AE32" s="142"/>
    </row>
    <row r="33" spans="1:31" s="125" customFormat="1" ht="18.75" thickBot="1">
      <c r="A33" s="36">
        <v>10</v>
      </c>
      <c r="B33" s="127" t="s">
        <v>22</v>
      </c>
      <c r="C33" s="36"/>
      <c r="D33" s="36"/>
      <c r="E33" s="37">
        <v>0.3</v>
      </c>
      <c r="F33" s="78">
        <v>0</v>
      </c>
      <c r="G33" s="124">
        <v>0</v>
      </c>
      <c r="H33" s="52"/>
      <c r="I33" s="108"/>
      <c r="J33" s="53"/>
      <c r="K33" s="52"/>
      <c r="L33" s="108"/>
      <c r="M33" s="53"/>
      <c r="N33" s="82"/>
      <c r="O33" s="112"/>
      <c r="P33" s="83"/>
      <c r="Q33" s="52">
        <v>0.3</v>
      </c>
      <c r="R33" s="143">
        <v>0</v>
      </c>
      <c r="S33" s="53"/>
      <c r="T33" s="87"/>
      <c r="U33" s="115"/>
      <c r="V33" s="88"/>
      <c r="W33" s="52"/>
      <c r="X33" s="108"/>
      <c r="Y33" s="53"/>
      <c r="Z33" s="92"/>
      <c r="AA33" s="118"/>
      <c r="AB33" s="93"/>
      <c r="AC33" s="52"/>
      <c r="AD33" s="108"/>
      <c r="AE33" s="121"/>
    </row>
    <row r="34" spans="1:31" ht="13.5" thickTop="1"/>
    <row r="38" spans="1:31" ht="12.75" customHeight="1"/>
    <row r="39" spans="1:31" ht="13.5" customHeight="1"/>
    <row r="41" spans="1:31" ht="13.5" customHeight="1"/>
    <row r="43" spans="1:31" ht="26.25" customHeight="1"/>
    <row r="44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72" sqref="I72"/>
    </sheetView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46" t="s">
        <v>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4" spans="1:14" ht="18">
      <c r="A4" s="148" t="s">
        <v>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49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4">
      <c r="A8" s="150" t="s">
        <v>17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4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Garza, Thelma</cp:lastModifiedBy>
  <dcterms:created xsi:type="dcterms:W3CDTF">2022-09-12T19:50:05Z</dcterms:created>
  <dcterms:modified xsi:type="dcterms:W3CDTF">2024-08-02T15:07:03Z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